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ZOO\"/>
    </mc:Choice>
  </mc:AlternateContent>
  <bookViews>
    <workbookView xWindow="-120" yWindow="-120" windowWidth="29040" windowHeight="1572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8" l="1"/>
  <c r="D13" i="6"/>
  <c r="E13" i="6"/>
  <c r="F13" i="6"/>
  <c r="C6" i="8" l="1"/>
  <c r="C45" i="6"/>
  <c r="C46" i="6"/>
  <c r="C47" i="6"/>
  <c r="C48" i="6"/>
  <c r="C49" i="6"/>
  <c r="C50" i="6"/>
  <c r="C51" i="6"/>
  <c r="C52" i="6"/>
  <c r="C25" i="6"/>
  <c r="C26" i="6"/>
  <c r="C27" i="6"/>
  <c r="C28" i="6"/>
  <c r="C29" i="6"/>
  <c r="C30" i="6"/>
  <c r="C31" i="6"/>
  <c r="C32" i="6"/>
  <c r="C15" i="6"/>
  <c r="C16" i="6"/>
  <c r="C17" i="6"/>
  <c r="C18" i="6"/>
  <c r="C19" i="6"/>
  <c r="C20" i="6"/>
  <c r="C21" i="6"/>
  <c r="C22" i="6"/>
  <c r="C7" i="6"/>
  <c r="C8" i="6"/>
  <c r="C9" i="6"/>
  <c r="C10" i="6"/>
  <c r="C11" i="6"/>
  <c r="C12" i="6"/>
  <c r="C55" i="6"/>
  <c r="C44" i="6"/>
  <c r="C24" i="6"/>
  <c r="C14" i="6"/>
  <c r="C6" i="6"/>
  <c r="F51" i="4" l="1"/>
  <c r="E51" i="4"/>
  <c r="D51" i="4"/>
  <c r="C51" i="4"/>
  <c r="B51" i="4"/>
  <c r="G37" i="4"/>
  <c r="G51" i="4" s="1"/>
  <c r="G20" i="5"/>
  <c r="G8" i="4" l="1"/>
  <c r="G9" i="4"/>
  <c r="E16" i="8"/>
  <c r="D16" i="8"/>
  <c r="C16" i="8"/>
  <c r="B16" i="8"/>
  <c r="G8" i="8"/>
  <c r="B36" i="5" l="1"/>
  <c r="C36" i="5"/>
  <c r="D36" i="5"/>
  <c r="G40" i="5" l="1"/>
  <c r="G39" i="5"/>
  <c r="G38" i="5"/>
  <c r="G37" i="5"/>
  <c r="G34" i="5"/>
  <c r="G33" i="5"/>
  <c r="G32" i="5"/>
  <c r="G31" i="5"/>
  <c r="G30" i="5"/>
  <c r="G29" i="5"/>
  <c r="G28" i="5"/>
  <c r="G27" i="5"/>
  <c r="G26" i="5"/>
  <c r="G23" i="5"/>
  <c r="G22" i="5"/>
  <c r="G21" i="5"/>
  <c r="G19" i="5"/>
  <c r="G18" i="5"/>
  <c r="G17" i="5"/>
  <c r="G14" i="5"/>
  <c r="G13" i="5"/>
  <c r="G12" i="5"/>
  <c r="G11" i="5"/>
  <c r="G10" i="5"/>
  <c r="G9" i="5"/>
  <c r="G8" i="5"/>
  <c r="G7" i="5"/>
  <c r="F36" i="5"/>
  <c r="E36" i="5"/>
  <c r="F25" i="5"/>
  <c r="E25" i="5"/>
  <c r="D25" i="5"/>
  <c r="C25" i="5"/>
  <c r="B25" i="5"/>
  <c r="F16" i="5"/>
  <c r="E16" i="5"/>
  <c r="D16" i="5"/>
  <c r="C16" i="5"/>
  <c r="B16" i="5"/>
  <c r="F6" i="5"/>
  <c r="E6" i="5"/>
  <c r="D6" i="5"/>
  <c r="C6" i="5"/>
  <c r="B6" i="5"/>
  <c r="F29" i="4"/>
  <c r="E29" i="4"/>
  <c r="D29" i="4"/>
  <c r="C29" i="4"/>
  <c r="B29" i="4"/>
  <c r="G27" i="4"/>
  <c r="G26" i="4"/>
  <c r="G25" i="4"/>
  <c r="G24" i="4"/>
  <c r="G7" i="4"/>
  <c r="G6" i="8"/>
  <c r="F11" i="4"/>
  <c r="E11" i="4"/>
  <c r="D11" i="4"/>
  <c r="C11" i="4"/>
  <c r="B11" i="4"/>
  <c r="G29" i="4" l="1"/>
  <c r="G6" i="5"/>
  <c r="G36" i="5"/>
  <c r="G25" i="5"/>
  <c r="B42" i="5"/>
  <c r="G16" i="5"/>
  <c r="G11" i="4"/>
  <c r="E42" i="5"/>
  <c r="F42" i="5"/>
  <c r="C42" i="5"/>
  <c r="D42" i="5"/>
  <c r="G42" i="5" l="1"/>
  <c r="F16" i="8"/>
  <c r="G14" i="8"/>
  <c r="G12" i="8"/>
  <c r="G10" i="8"/>
  <c r="G16" i="8" s="1"/>
  <c r="G12" i="6"/>
  <c r="G76" i="6"/>
  <c r="G75" i="6"/>
  <c r="G74" i="6"/>
  <c r="G73" i="6"/>
  <c r="G72" i="6"/>
  <c r="G71" i="6"/>
  <c r="G70" i="6"/>
  <c r="G68" i="6"/>
  <c r="G67" i="6"/>
  <c r="G66" i="6"/>
  <c r="G64" i="6"/>
  <c r="G63" i="6"/>
  <c r="G62" i="6"/>
  <c r="G61" i="6"/>
  <c r="G60" i="6"/>
  <c r="G59" i="6"/>
  <c r="G58" i="6"/>
  <c r="G56" i="6"/>
  <c r="G55" i="6"/>
  <c r="G54" i="6"/>
  <c r="G52" i="6"/>
  <c r="G51" i="6"/>
  <c r="G50" i="6"/>
  <c r="G49" i="6"/>
  <c r="G48" i="6"/>
  <c r="G47" i="6"/>
  <c r="G46" i="6"/>
  <c r="G45" i="6"/>
  <c r="G44" i="6"/>
  <c r="G42" i="6"/>
  <c r="G41" i="6"/>
  <c r="G40" i="6"/>
  <c r="G39" i="6"/>
  <c r="G38" i="6"/>
  <c r="G37" i="6"/>
  <c r="G36" i="6"/>
  <c r="G35" i="6"/>
  <c r="G34" i="6"/>
  <c r="G32" i="6"/>
  <c r="G31" i="6"/>
  <c r="G30" i="6"/>
  <c r="G29" i="6"/>
  <c r="G28" i="6"/>
  <c r="G27" i="6"/>
  <c r="G26" i="6"/>
  <c r="G25" i="6"/>
  <c r="G24" i="6"/>
  <c r="G22" i="6"/>
  <c r="G21" i="6"/>
  <c r="G20" i="6"/>
  <c r="G19" i="6"/>
  <c r="G18" i="6"/>
  <c r="G17" i="6"/>
  <c r="G16" i="6"/>
  <c r="G15" i="6"/>
  <c r="G14" i="6"/>
  <c r="G7" i="6"/>
  <c r="G8" i="6"/>
  <c r="G9" i="6"/>
  <c r="G10" i="6"/>
  <c r="G11" i="6"/>
  <c r="G6" i="6"/>
  <c r="G69" i="6" l="1"/>
  <c r="F69" i="6"/>
  <c r="E69" i="6"/>
  <c r="D69" i="6"/>
  <c r="C69" i="6"/>
  <c r="B69" i="6"/>
  <c r="G57" i="6"/>
  <c r="F57" i="6"/>
  <c r="E57" i="6"/>
  <c r="D57" i="6"/>
  <c r="C57" i="6"/>
  <c r="B57" i="6"/>
  <c r="G53" i="6"/>
  <c r="F53" i="6"/>
  <c r="E53" i="6"/>
  <c r="D53" i="6"/>
  <c r="C53" i="6"/>
  <c r="B53" i="6"/>
  <c r="G43" i="6"/>
  <c r="F43" i="6"/>
  <c r="E43" i="6"/>
  <c r="D43" i="6"/>
  <c r="C43" i="6"/>
  <c r="B43" i="6"/>
  <c r="G33" i="6"/>
  <c r="F33" i="6"/>
  <c r="E33" i="6"/>
  <c r="D33" i="6"/>
  <c r="C33" i="6"/>
  <c r="B33" i="6"/>
  <c r="G23" i="6"/>
  <c r="F23" i="6"/>
  <c r="E23" i="6"/>
  <c r="D23" i="6"/>
  <c r="C23" i="6"/>
  <c r="B23" i="6"/>
  <c r="G13" i="6"/>
  <c r="C13" i="6"/>
  <c r="B13" i="6"/>
  <c r="G5" i="6"/>
  <c r="F5" i="6"/>
  <c r="E5" i="6"/>
  <c r="D5" i="6"/>
  <c r="C5" i="6"/>
  <c r="B5" i="6"/>
  <c r="D77" i="6" l="1"/>
  <c r="B77" i="6"/>
  <c r="E77" i="6"/>
  <c r="C77" i="6"/>
  <c r="F77" i="6"/>
  <c r="G77" i="6"/>
</calcChain>
</file>

<file path=xl/sharedStrings.xml><?xml version="1.0" encoding="utf-8"?>
<sst xmlns="http://schemas.openxmlformats.org/spreadsheetml/2006/main" count="231" uniqueCount="146">
  <si>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</si>
  <si>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</si>
  <si>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</si>
  <si>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</si>
  <si>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</si>
  <si>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</si>
  <si>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</si>
  <si>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</si>
  <si>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</si>
  <si>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</si>
  <si>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</si>
  <si>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</si>
  <si>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</si>
  <si>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</si>
  <si>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</si>
  <si>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</si>
  <si>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</si>
  <si>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</si>
  <si>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</si>
  <si>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</si>
  <si>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</si>
  <si>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</si>
  <si>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</si>
  <si>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</si>
  <si>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</si>
  <si>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</si>
  <si>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</si>
  <si>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</si>
  <si>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</si>
  <si>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</si>
  <si>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</si>
  <si>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</si>
  <si>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</si>
  <si>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</si>
  <si>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</si>
  <si>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</si>
  <si>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</si>
  <si>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</si>
  <si>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</si>
  <si>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</si>
  <si>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</si>
  <si>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</si>
  <si>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</si>
  <si>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</si>
  <si>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</si>
  <si>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</si>
  <si>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</si>
  <si>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</si>
  <si>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</si>
  <si>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</si>
  <si>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</si>
  <si>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</si>
  <si>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</si>
  <si>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</si>
  <si>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</si>
  <si>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</si>
  <si>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</si>
  <si>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</si>
  <si>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</si>
  <si>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</si>
  <si>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</si>
  <si>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</si>
  <si>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</si>
  <si>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</si>
  <si>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</si>
  <si>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</si>
  <si>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</si>
  <si>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</si>
  <si>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</si>
  <si>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</si>
  <si>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</si>
  <si>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</si>
  <si>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</si>
  <si>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</si>
  <si>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</si>
  <si>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</si>
  <si>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</si>
  <si>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</si>
  <si>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</si>
  <si>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</si>
  <si>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</si>
  <si>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</si>
  <si>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</si>
  <si>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</si>
  <si>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</si>
  <si>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</si>
  <si>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</si>
  <si>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</si>
  <si>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</si>
  <si>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</si>
  <si>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</si>
  <si>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</si>
  <si>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</si>
  <si>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</si>
  <si>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</si>
  <si>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</si>
  <si>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</si>
  <si>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</si>
  <si>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</si>
  <si>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</si>
  <si>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</si>
  <si>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</si>
  <si>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</si>
  <si>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</si>
  <si>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</si>
  <si>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</si>
  <si>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</si>
  <si>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</si>
  <si>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</si>
  <si>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</si>
  <si>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</si>
  <si>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</si>
  <si>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</si>
  <si>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</si>
  <si>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</si>
  <si>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</si>
  <si>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</si>
  <si>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</si>
  <si>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</si>
  <si>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</si>
  <si>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</si>
  <si>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</si>
  <si>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</si>
  <si>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</si>
  <si>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</si>
  <si>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</si>
  <si>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</si>
  <si>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</si>
  <si>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1100 Dirección General</t>
  </si>
  <si>
    <t>1200 Dirección Administrativa</t>
  </si>
  <si>
    <t>1300 Dirección Operativa</t>
  </si>
  <si>
    <t>Patronato del Parque Zoológico de León
Estado Analítico del Ejercicio del Presupuesto de Egresos
Clasificación por Objeto del Gasto (Capítulo y Concepto)
Del 01 de Enero al 31 de Diciembre de 2023</t>
  </si>
  <si>
    <t>GENERA</t>
  </si>
  <si>
    <t>REVISA</t>
  </si>
  <si>
    <t>AUTORIZA</t>
  </si>
  <si>
    <t>C.P. Sandra Maria Gómez Luna</t>
  </si>
  <si>
    <t>C.P. Ma. del Carmen Gómez Mendez</t>
  </si>
  <si>
    <t>Prof. José Rigoberto Montes Palomares</t>
  </si>
  <si>
    <t>GERENCIA DE CONTABILIDAD Y PRESUPUESTO</t>
  </si>
  <si>
    <t>DIRECTORA ADMINISTRATIVA</t>
  </si>
  <si>
    <t>DIRECTOR GENERAL</t>
  </si>
  <si>
    <t>Patronato del Parque Zoológico de León
Estado Analítico del Ejercicio del Presupuesto de Egresos
Clasificación Económica (por Tipo de Gasto)
Del 01 de Enero al 31 de Diciembre de 2023</t>
  </si>
  <si>
    <t>Patronato del Parque del Zoológico de León
Estado Analítico del Ejercicio del Presupuesto de Egresos
Clasificación Administrativa
Del 01 de Enero al 31 de Diciembre de 2023</t>
  </si>
  <si>
    <t xml:space="preserve"> Patronato del Parque del Zoológico de León
Estado Analítico del Ejercicio del Presupuesto de Egresos
Clasificación Funcional (Finalidad y Función)
Del 01 de Enero al 31 de Diciembre de 2023</t>
  </si>
  <si>
    <t>Gobierno (Federal/Estatal/Municipal) de León, Guanajuato
Estado Analítico del Ejercicio del Presupuesto de Egresos
Clasificación Administrativa
Del 01 de Enero al 31 de Diciembre de 2023</t>
  </si>
  <si>
    <t>Sector Paraestatal del Gobierno (Federal/Estatal/Municipal) de León, Guanajuato
Estado Analítico del Ejercicio del Presupuesto de Egresos
Clasificación Administrativa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</si>
</sst>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 wrapText="1"/>
    </xf>
    <xf numFmtId="4" fontId="3" fillId="0" borderId="10" xfId="0" applyNumberFormat="1" applyFont="1" applyBorder="1" applyProtection="1">
      <protection locked="0"/>
    </xf>
    <xf numFmtId="4" fontId="3" fillId="0" borderId="12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4" fontId="0" fillId="0" borderId="10" xfId="0" applyNumberFormat="1" applyBorder="1" applyProtection="1">
      <protection locked="0"/>
    </xf>
    <xf numFmtId="4" fontId="3" fillId="0" borderId="10" xfId="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2" borderId="6" xfId="9" applyFont="1" applyFill="1" applyBorder="1" applyAlignment="1" applyProtection="1">
      <alignment horizontal="centerContinuous" vertical="center" wrapText="1"/>
      <protection locked="0"/>
    </xf>
    <xf numFmtId="0" fontId="7" fillId="2" borderId="7" xfId="9" applyFont="1" applyFill="1" applyBorder="1" applyAlignment="1" applyProtection="1">
      <alignment horizontal="centerContinuous" vertical="center" wrapText="1"/>
      <protection locked="0"/>
    </xf>
    <xf numFmtId="0" fontId="7" fillId="2" borderId="8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7" fillId="0" borderId="1" xfId="0" applyFont="1" applyBorder="1" applyAlignment="1">
      <alignment horizontal="left"/>
    </xf>
    <xf numFmtId="3" fontId="7" fillId="0" borderId="10" xfId="0" applyNumberFormat="1" applyFont="1" applyBorder="1" applyProtection="1">
      <protection locked="0"/>
    </xf>
    <xf numFmtId="3" fontId="7" fillId="0" borderId="12" xfId="0" applyNumberFormat="1" applyFont="1" applyBorder="1" applyProtection="1">
      <protection locked="0"/>
    </xf>
    <xf numFmtId="3" fontId="7" fillId="0" borderId="11" xfId="0" applyNumberFormat="1" applyFont="1" applyBorder="1" applyProtection="1">
      <protection locked="0"/>
    </xf>
    <xf numFmtId="3" fontId="7" fillId="0" borderId="5" xfId="0" applyNumberFormat="1" applyFont="1" applyBorder="1" applyProtection="1">
      <protection locked="0"/>
    </xf>
    <xf numFmtId="43" fontId="0" fillId="0" borderId="0" xfId="16" applyFont="1" applyProtection="1">
      <protection locked="0"/>
    </xf>
    <xf numFmtId="0" fontId="9" fillId="0" borderId="0" xfId="0" applyFont="1"/>
    <xf numFmtId="165" fontId="7" fillId="0" borderId="0" xfId="2" applyNumberFormat="1" applyFont="1" applyBorder="1" applyAlignment="1" applyProtection="1">
      <alignment horizontal="center" vertical="top" wrapText="1"/>
      <protection locked="0"/>
    </xf>
    <xf numFmtId="3" fontId="3" fillId="0" borderId="12" xfId="0" applyNumberFormat="1" applyFont="1" applyBorder="1" applyProtection="1">
      <protection locked="0"/>
    </xf>
    <xf numFmtId="3" fontId="0" fillId="0" borderId="12" xfId="0" applyNumberFormat="1" applyBorder="1" applyProtection="1">
      <protection locked="0"/>
    </xf>
    <xf numFmtId="3" fontId="0" fillId="0" borderId="11" xfId="0" applyNumberFormat="1" applyBorder="1" applyProtection="1">
      <protection locked="0"/>
    </xf>
    <xf numFmtId="3" fontId="7" fillId="0" borderId="0" xfId="0" applyNumberFormat="1" applyFont="1" applyProtection="1">
      <protection locked="0"/>
    </xf>
    <xf numFmtId="0" fontId="7" fillId="2" borderId="10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11" xfId="9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indent="2"/>
    </xf>
    <xf numFmtId="0" fontId="3" fillId="0" borderId="13" xfId="0" applyFont="1" applyBorder="1" applyAlignment="1">
      <alignment horizontal="left" indent="2"/>
    </xf>
    <xf numFmtId="0" fontId="7" fillId="0" borderId="13" xfId="0" applyFont="1" applyBorder="1" applyAlignment="1" applyProtection="1">
      <alignment horizontal="left" indent="2"/>
      <protection locked="0"/>
    </xf>
    <xf numFmtId="0" fontId="3" fillId="0" borderId="1" xfId="0" applyFont="1" applyBorder="1" applyAlignment="1">
      <alignment horizontal="left" indent="1"/>
    </xf>
    <xf numFmtId="0" fontId="3" fillId="0" borderId="13" xfId="0" applyFont="1" applyBorder="1" applyAlignment="1">
      <alignment horizontal="left" indent="1"/>
    </xf>
    <xf numFmtId="0" fontId="7" fillId="0" borderId="13" xfId="0" applyFont="1" applyBorder="1" applyAlignment="1" applyProtection="1">
      <alignment horizontal="left" indent="1"/>
      <protection locked="0"/>
    </xf>
    <xf numFmtId="0" fontId="7" fillId="0" borderId="1" xfId="9" applyFont="1" applyBorder="1" applyAlignment="1" applyProtection="1">
      <alignment horizontal="center" vertical="center" wrapText="1"/>
      <protection locked="0"/>
    </xf>
    <xf numFmtId="0" fontId="7" fillId="0" borderId="0" xfId="9" applyFont="1" applyAlignment="1" applyProtection="1">
      <alignment horizontal="center" vertical="center" wrapText="1"/>
      <protection locked="0"/>
    </xf>
    <xf numFmtId="0" fontId="7" fillId="0" borderId="4" xfId="9" applyFont="1" applyBorder="1" applyAlignment="1" applyProtection="1">
      <alignment horizontal="center" vertical="center" wrapText="1"/>
      <protection locked="0"/>
    </xf>
    <xf numFmtId="0" fontId="3" fillId="0" borderId="10" xfId="9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left" indent="1"/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0" fillId="0" borderId="13" xfId="0" applyBorder="1" applyAlignment="1" applyProtection="1">
      <alignment horizontal="left" indent="1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 inden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horizontal="left" wrapText="1"/>
    </xf>
    <xf numFmtId="43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0" fontId="7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8" fillId="0" borderId="0" xfId="0" applyFont="1"/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3" fontId="3" fillId="3" borderId="12" xfId="0" applyNumberFormat="1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165" fontId="7" fillId="0" borderId="0" xfId="2" applyNumberFormat="1" applyFont="1" applyBorder="1" applyAlignment="1" applyProtection="1">
      <alignment horizontal="center" vertical="top" wrapText="1"/>
      <protection locked="0"/>
    </xf>
    <xf numFmtId="0" fontId="7" fillId="0" borderId="0" xfId="8" applyFont="1" applyAlignment="1" applyProtection="1">
      <alignment horizontal="center" vertical="top" wrapText="1"/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6" xfId="0" applyFont="1" applyFill="1" applyBorder="1" applyAlignment="1" applyProtection="1">
      <alignment horizontal="center" wrapText="1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 wrapText="1"/>
      <protection locked="0"/>
    </xf>
    <xf numFmtId="0" fontId="8" fillId="2" borderId="3" xfId="0" applyFont="1" applyFill="1" applyBorder="1" applyAlignment="1" applyProtection="1">
      <alignment horizontal="center" wrapText="1"/>
      <protection locked="0"/>
    </xf>
  </cellXfs>
  <cellStyles count="25">
    <cellStyle name="Euro" xfId="1"/>
    <cellStyle name="Millares" xfId="16" builtinId="3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2 3" xfId="22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60" t="s">
        <v>131</v>
      </c>
      <c r="B1" s="61"/>
      <c r="C1" s="61"/>
      <c r="D1" s="61"/>
      <c r="E1" s="61"/>
      <c r="F1" s="61"/>
      <c r="G1" s="62"/>
    </row>
    <row r="2" spans="1:7" x14ac:dyDescent="0.2">
      <c r="A2" s="29"/>
      <c r="B2" s="13" t="s">
        <v>0</v>
      </c>
      <c r="C2" s="14"/>
      <c r="D2" s="14"/>
      <c r="E2" s="14"/>
      <c r="F2" s="15"/>
      <c r="G2" s="63" t="s">
        <v>7</v>
      </c>
    </row>
    <row r="3" spans="1:7" ht="24.95" customHeight="1" x14ac:dyDescent="0.2">
      <c r="A3" s="30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4"/>
    </row>
    <row r="4" spans="1:7" x14ac:dyDescent="0.2">
      <c r="A4" s="31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17" t="s">
        <v>10</v>
      </c>
      <c r="B5" s="18">
        <f>SUM(B6:B12)</f>
        <v>48524175.140000008</v>
      </c>
      <c r="C5" s="18">
        <f t="shared" ref="C5:G5" si="0">SUM(C6:C12)</f>
        <v>-1878963.3999999985</v>
      </c>
      <c r="D5" s="18">
        <f t="shared" si="0"/>
        <v>46645211.739999995</v>
      </c>
      <c r="E5" s="18">
        <f t="shared" si="0"/>
        <v>46645211.739999995</v>
      </c>
      <c r="F5" s="18">
        <f t="shared" si="0"/>
        <v>46620319.659999996</v>
      </c>
      <c r="G5" s="18">
        <f t="shared" si="0"/>
        <v>0</v>
      </c>
    </row>
    <row r="6" spans="1:7" x14ac:dyDescent="0.2">
      <c r="A6" s="32" t="s">
        <v>11</v>
      </c>
      <c r="B6" s="25">
        <v>23472509.979999997</v>
      </c>
      <c r="C6" s="25">
        <f>D6-B6</f>
        <v>-3069352.0899999961</v>
      </c>
      <c r="D6" s="25">
        <v>20403157.890000001</v>
      </c>
      <c r="E6" s="25">
        <v>20403157.890000001</v>
      </c>
      <c r="F6" s="25">
        <v>20403157.890000001</v>
      </c>
      <c r="G6" s="25">
        <f>D6-E6</f>
        <v>0</v>
      </c>
    </row>
    <row r="7" spans="1:7" x14ac:dyDescent="0.2">
      <c r="A7" s="32" t="s">
        <v>12</v>
      </c>
      <c r="B7" s="25">
        <v>1406910.82</v>
      </c>
      <c r="C7" s="25">
        <f t="shared" ref="C7:C12" si="1">D7-B7</f>
        <v>634501.85999999987</v>
      </c>
      <c r="D7" s="25">
        <v>2041412.68</v>
      </c>
      <c r="E7" s="25">
        <v>2041412.68</v>
      </c>
      <c r="F7" s="25">
        <v>2041412.68</v>
      </c>
      <c r="G7" s="25">
        <f t="shared" ref="G7:G12" si="2">D7-E7</f>
        <v>0</v>
      </c>
    </row>
    <row r="8" spans="1:7" x14ac:dyDescent="0.2">
      <c r="A8" s="32" t="s">
        <v>13</v>
      </c>
      <c r="B8" s="25">
        <v>6350271.8499999996</v>
      </c>
      <c r="C8" s="25">
        <f t="shared" si="1"/>
        <v>-121773.23999999929</v>
      </c>
      <c r="D8" s="25">
        <v>6228498.6100000003</v>
      </c>
      <c r="E8" s="25">
        <v>6228498.6100000003</v>
      </c>
      <c r="F8" s="25">
        <v>6228498.6100000003</v>
      </c>
      <c r="G8" s="25">
        <f t="shared" si="2"/>
        <v>0</v>
      </c>
    </row>
    <row r="9" spans="1:7" x14ac:dyDescent="0.2">
      <c r="A9" s="32" t="s">
        <v>14</v>
      </c>
      <c r="B9" s="25">
        <v>6402220.0200000005</v>
      </c>
      <c r="C9" s="25">
        <f t="shared" si="1"/>
        <v>-680809.73000000045</v>
      </c>
      <c r="D9" s="25">
        <v>5721410.29</v>
      </c>
      <c r="E9" s="25">
        <v>5721410.29</v>
      </c>
      <c r="F9" s="25">
        <v>5721410.29</v>
      </c>
      <c r="G9" s="25">
        <f t="shared" si="2"/>
        <v>0</v>
      </c>
    </row>
    <row r="10" spans="1:7" x14ac:dyDescent="0.2">
      <c r="A10" s="32" t="s">
        <v>15</v>
      </c>
      <c r="B10" s="25">
        <v>9838602.410000002</v>
      </c>
      <c r="C10" s="25">
        <f t="shared" si="1"/>
        <v>306228.94999999739</v>
      </c>
      <c r="D10" s="25">
        <v>10144831.359999999</v>
      </c>
      <c r="E10" s="25">
        <v>10144831.359999999</v>
      </c>
      <c r="F10" s="25">
        <v>10119939.279999999</v>
      </c>
      <c r="G10" s="25">
        <f t="shared" si="2"/>
        <v>0</v>
      </c>
    </row>
    <row r="11" spans="1:7" x14ac:dyDescent="0.2">
      <c r="A11" s="32" t="s">
        <v>16</v>
      </c>
      <c r="B11" s="25">
        <v>1053660.06</v>
      </c>
      <c r="C11" s="25">
        <f t="shared" si="1"/>
        <v>1052240.8500000001</v>
      </c>
      <c r="D11" s="25">
        <v>2105900.91</v>
      </c>
      <c r="E11" s="25">
        <v>2105900.91</v>
      </c>
      <c r="F11" s="25">
        <v>2105900.91</v>
      </c>
      <c r="G11" s="25">
        <f t="shared" si="2"/>
        <v>0</v>
      </c>
    </row>
    <row r="12" spans="1:7" x14ac:dyDescent="0.2">
      <c r="A12" s="32" t="s">
        <v>17</v>
      </c>
      <c r="B12" s="25">
        <v>0</v>
      </c>
      <c r="C12" s="25">
        <f t="shared" si="1"/>
        <v>0</v>
      </c>
      <c r="D12" s="25">
        <v>0</v>
      </c>
      <c r="E12" s="25">
        <v>0</v>
      </c>
      <c r="F12" s="25">
        <v>0</v>
      </c>
      <c r="G12" s="25">
        <f t="shared" si="2"/>
        <v>0</v>
      </c>
    </row>
    <row r="13" spans="1:7" x14ac:dyDescent="0.2">
      <c r="A13" s="17" t="s">
        <v>125</v>
      </c>
      <c r="B13" s="19">
        <f>SUM(B14:B22)</f>
        <v>29787709.220000003</v>
      </c>
      <c r="C13" s="19">
        <f t="shared" ref="C13:F13" si="3">SUM(C14:C22)</f>
        <v>3094036.6099999966</v>
      </c>
      <c r="D13" s="19">
        <f t="shared" si="3"/>
        <v>32881745.830000006</v>
      </c>
      <c r="E13" s="19">
        <f t="shared" si="3"/>
        <v>30738922.48</v>
      </c>
      <c r="F13" s="19">
        <f t="shared" si="3"/>
        <v>29544690.540000003</v>
      </c>
      <c r="G13" s="19">
        <f>SUM(G14:G22)</f>
        <v>2142823.3499999987</v>
      </c>
    </row>
    <row r="14" spans="1:7" x14ac:dyDescent="0.2">
      <c r="A14" s="32" t="s">
        <v>18</v>
      </c>
      <c r="B14" s="25">
        <v>1348065.88</v>
      </c>
      <c r="C14" s="25">
        <f t="shared" ref="C14:C32" si="4">D14-B14</f>
        <v>-98247.619999999879</v>
      </c>
      <c r="D14" s="25">
        <v>1249818.26</v>
      </c>
      <c r="E14" s="25">
        <v>1196098.29</v>
      </c>
      <c r="F14" s="25">
        <v>1193231.71</v>
      </c>
      <c r="G14" s="25">
        <f t="shared" ref="G14:G22" si="5">D14-E14</f>
        <v>53719.969999999972</v>
      </c>
    </row>
    <row r="15" spans="1:7" x14ac:dyDescent="0.2">
      <c r="A15" s="32" t="s">
        <v>19</v>
      </c>
      <c r="B15" s="25">
        <v>13137243.340000002</v>
      </c>
      <c r="C15" s="25">
        <f t="shared" si="4"/>
        <v>4141810.2899999972</v>
      </c>
      <c r="D15" s="25">
        <v>17279053.629999999</v>
      </c>
      <c r="E15" s="25">
        <v>15619135.24</v>
      </c>
      <c r="F15" s="25">
        <v>14758564.49</v>
      </c>
      <c r="G15" s="25">
        <f t="shared" si="5"/>
        <v>1659918.3899999987</v>
      </c>
    </row>
    <row r="16" spans="1:7" x14ac:dyDescent="0.2">
      <c r="A16" s="32" t="s">
        <v>20</v>
      </c>
      <c r="B16" s="25">
        <v>9460000</v>
      </c>
      <c r="C16" s="25">
        <f t="shared" si="4"/>
        <v>294624.84999999963</v>
      </c>
      <c r="D16" s="25">
        <v>9754624.8499999996</v>
      </c>
      <c r="E16" s="25">
        <v>9491404.5099999998</v>
      </c>
      <c r="F16" s="25">
        <v>9394931.6799999997</v>
      </c>
      <c r="G16" s="25">
        <f t="shared" si="5"/>
        <v>263220.33999999985</v>
      </c>
    </row>
    <row r="17" spans="1:7" x14ac:dyDescent="0.2">
      <c r="A17" s="32" t="s">
        <v>21</v>
      </c>
      <c r="B17" s="25">
        <v>2738000</v>
      </c>
      <c r="C17" s="25">
        <f t="shared" si="4"/>
        <v>-659662.52</v>
      </c>
      <c r="D17" s="25">
        <v>2078337.48</v>
      </c>
      <c r="E17" s="25">
        <v>2038576.67</v>
      </c>
      <c r="F17" s="25">
        <v>1950991.71</v>
      </c>
      <c r="G17" s="25">
        <f t="shared" si="5"/>
        <v>39760.810000000056</v>
      </c>
    </row>
    <row r="18" spans="1:7" x14ac:dyDescent="0.2">
      <c r="A18" s="32" t="s">
        <v>22</v>
      </c>
      <c r="B18" s="25">
        <v>510000</v>
      </c>
      <c r="C18" s="25">
        <f t="shared" si="4"/>
        <v>-58313.770000000019</v>
      </c>
      <c r="D18" s="25">
        <v>451686.23</v>
      </c>
      <c r="E18" s="25">
        <v>425826.45</v>
      </c>
      <c r="F18" s="25">
        <v>388205.11</v>
      </c>
      <c r="G18" s="25">
        <f t="shared" si="5"/>
        <v>25859.77999999997</v>
      </c>
    </row>
    <row r="19" spans="1:7" x14ac:dyDescent="0.2">
      <c r="A19" s="32" t="s">
        <v>23</v>
      </c>
      <c r="B19" s="25">
        <v>811000</v>
      </c>
      <c r="C19" s="25">
        <f t="shared" si="4"/>
        <v>41456.260000000009</v>
      </c>
      <c r="D19" s="25">
        <v>852456.26</v>
      </c>
      <c r="E19" s="25">
        <v>796449.47</v>
      </c>
      <c r="F19" s="25">
        <v>757750.42</v>
      </c>
      <c r="G19" s="25">
        <f t="shared" si="5"/>
        <v>56006.790000000037</v>
      </c>
    </row>
    <row r="20" spans="1:7" x14ac:dyDescent="0.2">
      <c r="A20" s="32" t="s">
        <v>24</v>
      </c>
      <c r="B20" s="25">
        <v>544400</v>
      </c>
      <c r="C20" s="25">
        <f t="shared" si="4"/>
        <v>-437444.64</v>
      </c>
      <c r="D20" s="25">
        <v>106955.36</v>
      </c>
      <c r="E20" s="25">
        <v>105567.36</v>
      </c>
      <c r="F20" s="25">
        <v>105567.36</v>
      </c>
      <c r="G20" s="25">
        <f t="shared" si="5"/>
        <v>1388</v>
      </c>
    </row>
    <row r="21" spans="1:7" x14ac:dyDescent="0.2">
      <c r="A21" s="32" t="s">
        <v>25</v>
      </c>
      <c r="B21" s="25">
        <v>6000</v>
      </c>
      <c r="C21" s="25">
        <f t="shared" si="4"/>
        <v>-1406.3999999999996</v>
      </c>
      <c r="D21" s="25">
        <v>4593.6000000000004</v>
      </c>
      <c r="E21" s="25">
        <v>4593.6000000000004</v>
      </c>
      <c r="F21" s="25">
        <v>4593.6000000000004</v>
      </c>
      <c r="G21" s="25">
        <f t="shared" si="5"/>
        <v>0</v>
      </c>
    </row>
    <row r="22" spans="1:7" x14ac:dyDescent="0.2">
      <c r="A22" s="32" t="s">
        <v>26</v>
      </c>
      <c r="B22" s="25">
        <v>1233000</v>
      </c>
      <c r="C22" s="25">
        <f t="shared" si="4"/>
        <v>-128779.84000000008</v>
      </c>
      <c r="D22" s="25">
        <v>1104220.1599999999</v>
      </c>
      <c r="E22" s="25">
        <v>1061270.8899999999</v>
      </c>
      <c r="F22" s="25">
        <v>990854.46</v>
      </c>
      <c r="G22" s="25">
        <f t="shared" si="5"/>
        <v>42949.270000000019</v>
      </c>
    </row>
    <row r="23" spans="1:7" x14ac:dyDescent="0.2">
      <c r="A23" s="17" t="s">
        <v>27</v>
      </c>
      <c r="B23" s="19">
        <f>SUM(B24:B32)</f>
        <v>22280338.640000001</v>
      </c>
      <c r="C23" s="19">
        <f t="shared" ref="C23:G23" si="6">SUM(C24:C32)</f>
        <v>-8705997.0300000012</v>
      </c>
      <c r="D23" s="19">
        <f t="shared" si="6"/>
        <v>13574341.609999999</v>
      </c>
      <c r="E23" s="19">
        <f t="shared" si="6"/>
        <v>12458938.629999999</v>
      </c>
      <c r="F23" s="19">
        <f t="shared" si="6"/>
        <v>12214746.949999999</v>
      </c>
      <c r="G23" s="19">
        <f t="shared" si="6"/>
        <v>1115402.98</v>
      </c>
    </row>
    <row r="24" spans="1:7" x14ac:dyDescent="0.2">
      <c r="A24" s="32" t="s">
        <v>28</v>
      </c>
      <c r="B24" s="25">
        <v>7157527.9299999997</v>
      </c>
      <c r="C24" s="25">
        <f t="shared" si="4"/>
        <v>-4804050.209999999</v>
      </c>
      <c r="D24" s="25">
        <v>2353477.7200000002</v>
      </c>
      <c r="E24" s="25">
        <v>2254290.1800000002</v>
      </c>
      <c r="F24" s="25">
        <v>2254290.1800000002</v>
      </c>
      <c r="G24" s="25">
        <f t="shared" ref="G24:G32" si="7">D24-E24</f>
        <v>99187.540000000037</v>
      </c>
    </row>
    <row r="25" spans="1:7" x14ac:dyDescent="0.2">
      <c r="A25" s="32" t="s">
        <v>29</v>
      </c>
      <c r="B25" s="25">
        <v>1176200</v>
      </c>
      <c r="C25" s="25">
        <f t="shared" si="4"/>
        <v>-175395.93000000005</v>
      </c>
      <c r="D25" s="25">
        <v>1000804.07</v>
      </c>
      <c r="E25" s="25">
        <v>989203.7</v>
      </c>
      <c r="F25" s="25">
        <v>917827.79</v>
      </c>
      <c r="G25" s="25">
        <f t="shared" si="7"/>
        <v>11600.369999999995</v>
      </c>
    </row>
    <row r="26" spans="1:7" x14ac:dyDescent="0.2">
      <c r="A26" s="32" t="s">
        <v>30</v>
      </c>
      <c r="B26" s="25">
        <v>1205425</v>
      </c>
      <c r="C26" s="25">
        <f t="shared" si="4"/>
        <v>175678.09000000008</v>
      </c>
      <c r="D26" s="25">
        <v>1381103.09</v>
      </c>
      <c r="E26" s="25">
        <v>1275233.8600000001</v>
      </c>
      <c r="F26" s="25">
        <v>1263429.7</v>
      </c>
      <c r="G26" s="25">
        <f t="shared" si="7"/>
        <v>105869.22999999998</v>
      </c>
    </row>
    <row r="27" spans="1:7" x14ac:dyDescent="0.2">
      <c r="A27" s="32" t="s">
        <v>31</v>
      </c>
      <c r="B27" s="25">
        <v>2999000</v>
      </c>
      <c r="C27" s="25">
        <f t="shared" si="4"/>
        <v>-2392342.77</v>
      </c>
      <c r="D27" s="25">
        <v>606657.23</v>
      </c>
      <c r="E27" s="25">
        <v>596720.18999999994</v>
      </c>
      <c r="F27" s="25">
        <v>548308.61</v>
      </c>
      <c r="G27" s="25">
        <f t="shared" si="7"/>
        <v>9937.0400000000373</v>
      </c>
    </row>
    <row r="28" spans="1:7" x14ac:dyDescent="0.2">
      <c r="A28" s="32" t="s">
        <v>32</v>
      </c>
      <c r="B28" s="25">
        <v>5164766.66</v>
      </c>
      <c r="C28" s="25">
        <f t="shared" si="4"/>
        <v>-2941909.56</v>
      </c>
      <c r="D28" s="25">
        <v>2222857.1</v>
      </c>
      <c r="E28" s="25">
        <v>1657381.25</v>
      </c>
      <c r="F28" s="25">
        <v>1649843.57</v>
      </c>
      <c r="G28" s="25">
        <f t="shared" si="7"/>
        <v>565475.85000000009</v>
      </c>
    </row>
    <row r="29" spans="1:7" x14ac:dyDescent="0.2">
      <c r="A29" s="32" t="s">
        <v>33</v>
      </c>
      <c r="B29" s="25">
        <v>2509610</v>
      </c>
      <c r="C29" s="25">
        <f t="shared" si="4"/>
        <v>-1425346.5600000001</v>
      </c>
      <c r="D29" s="25">
        <v>1084263.44</v>
      </c>
      <c r="E29" s="25">
        <v>963669.05</v>
      </c>
      <c r="F29" s="25">
        <v>866999.3</v>
      </c>
      <c r="G29" s="25">
        <f t="shared" si="7"/>
        <v>120594.3899999999</v>
      </c>
    </row>
    <row r="30" spans="1:7" x14ac:dyDescent="0.2">
      <c r="A30" s="32" t="s">
        <v>34</v>
      </c>
      <c r="B30" s="25">
        <v>283209.05</v>
      </c>
      <c r="C30" s="25">
        <f t="shared" si="4"/>
        <v>-46633.34</v>
      </c>
      <c r="D30" s="25">
        <v>236575.71</v>
      </c>
      <c r="E30" s="25">
        <v>233770.66</v>
      </c>
      <c r="F30" s="25">
        <v>233770.66</v>
      </c>
      <c r="G30" s="25">
        <f t="shared" si="7"/>
        <v>2805.0499999999884</v>
      </c>
    </row>
    <row r="31" spans="1:7" x14ac:dyDescent="0.2">
      <c r="A31" s="32" t="s">
        <v>35</v>
      </c>
      <c r="B31" s="25">
        <v>519600</v>
      </c>
      <c r="C31" s="25">
        <f t="shared" si="4"/>
        <v>2823367.62</v>
      </c>
      <c r="D31" s="25">
        <v>3342967.62</v>
      </c>
      <c r="E31" s="25">
        <v>3189638.15</v>
      </c>
      <c r="F31" s="25">
        <v>3181564.55</v>
      </c>
      <c r="G31" s="25">
        <f t="shared" si="7"/>
        <v>153329.4700000002</v>
      </c>
    </row>
    <row r="32" spans="1:7" x14ac:dyDescent="0.2">
      <c r="A32" s="32" t="s">
        <v>36</v>
      </c>
      <c r="B32" s="25">
        <v>1265000</v>
      </c>
      <c r="C32" s="25">
        <f t="shared" si="4"/>
        <v>80635.629999999888</v>
      </c>
      <c r="D32" s="25">
        <v>1345635.63</v>
      </c>
      <c r="E32" s="25">
        <v>1299031.5900000001</v>
      </c>
      <c r="F32" s="25">
        <v>1298712.5900000001</v>
      </c>
      <c r="G32" s="25">
        <f t="shared" si="7"/>
        <v>46604.039999999804</v>
      </c>
    </row>
    <row r="33" spans="1:7" x14ac:dyDescent="0.2">
      <c r="A33" s="17" t="s">
        <v>126</v>
      </c>
      <c r="B33" s="19">
        <f>SUM(B34:B42)</f>
        <v>0</v>
      </c>
      <c r="C33" s="19">
        <f t="shared" ref="C33:G33" si="8">SUM(C34:C42)</f>
        <v>0</v>
      </c>
      <c r="D33" s="19">
        <f t="shared" si="8"/>
        <v>0</v>
      </c>
      <c r="E33" s="19">
        <f t="shared" si="8"/>
        <v>0</v>
      </c>
      <c r="F33" s="19">
        <f t="shared" si="8"/>
        <v>0</v>
      </c>
      <c r="G33" s="19">
        <f t="shared" si="8"/>
        <v>0</v>
      </c>
    </row>
    <row r="34" spans="1:7" x14ac:dyDescent="0.2">
      <c r="A34" s="32" t="s">
        <v>37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f t="shared" ref="G34:G42" si="9">D34-E34</f>
        <v>0</v>
      </c>
    </row>
    <row r="35" spans="1:7" x14ac:dyDescent="0.2">
      <c r="A35" s="32" t="s">
        <v>38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f t="shared" si="9"/>
        <v>0</v>
      </c>
    </row>
    <row r="36" spans="1:7" x14ac:dyDescent="0.2">
      <c r="A36" s="32" t="s">
        <v>39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f t="shared" si="9"/>
        <v>0</v>
      </c>
    </row>
    <row r="37" spans="1:7" x14ac:dyDescent="0.2">
      <c r="A37" s="32" t="s">
        <v>40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f t="shared" si="9"/>
        <v>0</v>
      </c>
    </row>
    <row r="38" spans="1:7" x14ac:dyDescent="0.2">
      <c r="A38" s="32" t="s">
        <v>41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f t="shared" si="9"/>
        <v>0</v>
      </c>
    </row>
    <row r="39" spans="1:7" x14ac:dyDescent="0.2">
      <c r="A39" s="32" t="s">
        <v>42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f t="shared" si="9"/>
        <v>0</v>
      </c>
    </row>
    <row r="40" spans="1:7" x14ac:dyDescent="0.2">
      <c r="A40" s="32" t="s">
        <v>43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f t="shared" si="9"/>
        <v>0</v>
      </c>
    </row>
    <row r="41" spans="1:7" x14ac:dyDescent="0.2">
      <c r="A41" s="32" t="s">
        <v>44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f t="shared" si="9"/>
        <v>0</v>
      </c>
    </row>
    <row r="42" spans="1:7" x14ac:dyDescent="0.2">
      <c r="A42" s="32" t="s">
        <v>45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f t="shared" si="9"/>
        <v>0</v>
      </c>
    </row>
    <row r="43" spans="1:7" x14ac:dyDescent="0.2">
      <c r="A43" s="17" t="s">
        <v>127</v>
      </c>
      <c r="B43" s="19">
        <f>SUM(B44:B52)</f>
        <v>7236960</v>
      </c>
      <c r="C43" s="19">
        <f t="shared" ref="C43:G43" si="10">SUM(C44:C52)</f>
        <v>-1306351.75</v>
      </c>
      <c r="D43" s="19">
        <f t="shared" si="10"/>
        <v>5930608.25</v>
      </c>
      <c r="E43" s="19">
        <f t="shared" si="10"/>
        <v>3074935.36</v>
      </c>
      <c r="F43" s="19">
        <f t="shared" si="10"/>
        <v>2303950.94</v>
      </c>
      <c r="G43" s="19">
        <f t="shared" si="10"/>
        <v>2855672.89</v>
      </c>
    </row>
    <row r="44" spans="1:7" x14ac:dyDescent="0.2">
      <c r="A44" s="32" t="s">
        <v>46</v>
      </c>
      <c r="B44" s="25">
        <v>446700</v>
      </c>
      <c r="C44" s="25">
        <f t="shared" ref="C44:C52" si="11">D44-B44</f>
        <v>42653.419999999984</v>
      </c>
      <c r="D44" s="25">
        <v>489353.42</v>
      </c>
      <c r="E44" s="25">
        <v>310130</v>
      </c>
      <c r="F44" s="25">
        <v>291942.5</v>
      </c>
      <c r="G44" s="25">
        <f t="shared" ref="G44:G52" si="12">D44-E44</f>
        <v>179223.41999999998</v>
      </c>
    </row>
    <row r="45" spans="1:7" x14ac:dyDescent="0.2">
      <c r="A45" s="32" t="s">
        <v>47</v>
      </c>
      <c r="B45" s="25">
        <v>80000</v>
      </c>
      <c r="C45" s="25">
        <f t="shared" si="11"/>
        <v>-51207.15</v>
      </c>
      <c r="D45" s="25">
        <v>28792.85</v>
      </c>
      <c r="E45" s="25">
        <v>28792.85</v>
      </c>
      <c r="F45" s="25">
        <v>28792.85</v>
      </c>
      <c r="G45" s="25">
        <f t="shared" si="12"/>
        <v>0</v>
      </c>
    </row>
    <row r="46" spans="1:7" x14ac:dyDescent="0.2">
      <c r="A46" s="32" t="s">
        <v>48</v>
      </c>
      <c r="B46" s="25">
        <v>1000000</v>
      </c>
      <c r="C46" s="25">
        <f t="shared" si="11"/>
        <v>2649421.39</v>
      </c>
      <c r="D46" s="25">
        <v>3649421.39</v>
      </c>
      <c r="E46" s="25">
        <v>1051304.02</v>
      </c>
      <c r="F46" s="25">
        <v>439538.02</v>
      </c>
      <c r="G46" s="25">
        <f t="shared" si="12"/>
        <v>2598117.37</v>
      </c>
    </row>
    <row r="47" spans="1:7" x14ac:dyDescent="0.2">
      <c r="A47" s="32" t="s">
        <v>49</v>
      </c>
      <c r="B47" s="25">
        <v>2940000</v>
      </c>
      <c r="C47" s="25">
        <f t="shared" si="11"/>
        <v>-2381361.64</v>
      </c>
      <c r="D47" s="25">
        <v>558638.36</v>
      </c>
      <c r="E47" s="25">
        <v>558638.36</v>
      </c>
      <c r="F47" s="25">
        <v>558638.36</v>
      </c>
      <c r="G47" s="25">
        <f t="shared" si="12"/>
        <v>0</v>
      </c>
    </row>
    <row r="48" spans="1:7" x14ac:dyDescent="0.2">
      <c r="A48" s="32" t="s">
        <v>50</v>
      </c>
      <c r="B48" s="25">
        <v>0</v>
      </c>
      <c r="C48" s="25">
        <f t="shared" si="11"/>
        <v>0</v>
      </c>
      <c r="D48" s="25">
        <v>0</v>
      </c>
      <c r="E48" s="25">
        <v>0</v>
      </c>
      <c r="F48" s="25">
        <v>0</v>
      </c>
      <c r="G48" s="25">
        <f t="shared" si="12"/>
        <v>0</v>
      </c>
    </row>
    <row r="49" spans="1:7" x14ac:dyDescent="0.2">
      <c r="A49" s="32" t="s">
        <v>51</v>
      </c>
      <c r="B49" s="25">
        <v>852500</v>
      </c>
      <c r="C49" s="25">
        <f t="shared" si="11"/>
        <v>-242241.77000000002</v>
      </c>
      <c r="D49" s="25">
        <v>610258.23</v>
      </c>
      <c r="E49" s="25">
        <v>537726.13</v>
      </c>
      <c r="F49" s="25">
        <v>396695.21</v>
      </c>
      <c r="G49" s="25">
        <f t="shared" si="12"/>
        <v>72532.099999999977</v>
      </c>
    </row>
    <row r="50" spans="1:7" x14ac:dyDescent="0.2">
      <c r="A50" s="32" t="s">
        <v>52</v>
      </c>
      <c r="B50" s="25">
        <v>1917760</v>
      </c>
      <c r="C50" s="25">
        <f t="shared" si="11"/>
        <v>-1323616</v>
      </c>
      <c r="D50" s="25">
        <v>594144</v>
      </c>
      <c r="E50" s="25">
        <v>588344</v>
      </c>
      <c r="F50" s="25">
        <v>588344</v>
      </c>
      <c r="G50" s="25">
        <f t="shared" si="12"/>
        <v>5800</v>
      </c>
    </row>
    <row r="51" spans="1:7" x14ac:dyDescent="0.2">
      <c r="A51" s="32" t="s">
        <v>53</v>
      </c>
      <c r="B51" s="25">
        <v>0</v>
      </c>
      <c r="C51" s="25">
        <f t="shared" si="11"/>
        <v>0</v>
      </c>
      <c r="D51" s="25">
        <v>0</v>
      </c>
      <c r="E51" s="25">
        <v>0</v>
      </c>
      <c r="F51" s="25">
        <v>0</v>
      </c>
      <c r="G51" s="25">
        <f t="shared" si="12"/>
        <v>0</v>
      </c>
    </row>
    <row r="52" spans="1:7" x14ac:dyDescent="0.2">
      <c r="A52" s="32" t="s">
        <v>54</v>
      </c>
      <c r="B52" s="25">
        <v>0</v>
      </c>
      <c r="C52" s="25">
        <f t="shared" si="11"/>
        <v>0</v>
      </c>
      <c r="D52" s="25">
        <v>0</v>
      </c>
      <c r="E52" s="25">
        <v>0</v>
      </c>
      <c r="F52" s="25">
        <v>0</v>
      </c>
      <c r="G52" s="25">
        <f t="shared" si="12"/>
        <v>0</v>
      </c>
    </row>
    <row r="53" spans="1:7" x14ac:dyDescent="0.2">
      <c r="A53" s="17" t="s">
        <v>55</v>
      </c>
      <c r="B53" s="19">
        <f>SUM(B54:B56)</f>
        <v>2200000</v>
      </c>
      <c r="C53" s="19">
        <f t="shared" ref="C53:G53" si="13">SUM(C54:C56)</f>
        <v>-2200000</v>
      </c>
      <c r="D53" s="19">
        <f t="shared" si="13"/>
        <v>0</v>
      </c>
      <c r="E53" s="19">
        <f t="shared" si="13"/>
        <v>0</v>
      </c>
      <c r="F53" s="19">
        <f t="shared" si="13"/>
        <v>0</v>
      </c>
      <c r="G53" s="19">
        <f t="shared" si="13"/>
        <v>0</v>
      </c>
    </row>
    <row r="54" spans="1:7" x14ac:dyDescent="0.2">
      <c r="A54" s="32" t="s">
        <v>56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f t="shared" ref="G54:G56" si="14">D54-E54</f>
        <v>0</v>
      </c>
    </row>
    <row r="55" spans="1:7" x14ac:dyDescent="0.2">
      <c r="A55" s="32" t="s">
        <v>57</v>
      </c>
      <c r="B55" s="25">
        <v>2200000</v>
      </c>
      <c r="C55" s="25">
        <f t="shared" ref="C55" si="15">D55-B55</f>
        <v>-2200000</v>
      </c>
      <c r="D55" s="25">
        <v>0</v>
      </c>
      <c r="E55" s="25">
        <v>0</v>
      </c>
      <c r="F55" s="25">
        <v>0</v>
      </c>
      <c r="G55" s="25">
        <f t="shared" si="14"/>
        <v>0</v>
      </c>
    </row>
    <row r="56" spans="1:7" x14ac:dyDescent="0.2">
      <c r="A56" s="32" t="s">
        <v>58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f t="shared" si="14"/>
        <v>0</v>
      </c>
    </row>
    <row r="57" spans="1:7" x14ac:dyDescent="0.2">
      <c r="A57" s="17" t="s">
        <v>123</v>
      </c>
      <c r="B57" s="19">
        <f>SUM(B58:B64)</f>
        <v>0</v>
      </c>
      <c r="C57" s="19">
        <f t="shared" ref="C57:G57" si="16">SUM(C58:C64)</f>
        <v>0</v>
      </c>
      <c r="D57" s="19">
        <f t="shared" si="16"/>
        <v>0</v>
      </c>
      <c r="E57" s="19">
        <f t="shared" si="16"/>
        <v>0</v>
      </c>
      <c r="F57" s="19">
        <f t="shared" si="16"/>
        <v>0</v>
      </c>
      <c r="G57" s="19">
        <f t="shared" si="16"/>
        <v>0</v>
      </c>
    </row>
    <row r="58" spans="1:7" x14ac:dyDescent="0.2">
      <c r="A58" s="32" t="s">
        <v>59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f t="shared" ref="G58:G64" si="17">D58-E58</f>
        <v>0</v>
      </c>
    </row>
    <row r="59" spans="1:7" x14ac:dyDescent="0.2">
      <c r="A59" s="32" t="s">
        <v>60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f t="shared" si="17"/>
        <v>0</v>
      </c>
    </row>
    <row r="60" spans="1:7" x14ac:dyDescent="0.2">
      <c r="A60" s="32" t="s">
        <v>61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f t="shared" si="17"/>
        <v>0</v>
      </c>
    </row>
    <row r="61" spans="1:7" x14ac:dyDescent="0.2">
      <c r="A61" s="32" t="s">
        <v>62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f t="shared" si="17"/>
        <v>0</v>
      </c>
    </row>
    <row r="62" spans="1:7" x14ac:dyDescent="0.2">
      <c r="A62" s="32" t="s">
        <v>63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f t="shared" si="17"/>
        <v>0</v>
      </c>
    </row>
    <row r="63" spans="1:7" x14ac:dyDescent="0.2">
      <c r="A63" s="32" t="s">
        <v>64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f t="shared" si="17"/>
        <v>0</v>
      </c>
    </row>
    <row r="64" spans="1:7" x14ac:dyDescent="0.2">
      <c r="A64" s="32" t="s">
        <v>65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f t="shared" si="17"/>
        <v>0</v>
      </c>
    </row>
    <row r="65" spans="1:7" x14ac:dyDescent="0.2">
      <c r="A65" s="17" t="s">
        <v>124</v>
      </c>
      <c r="B65" s="19">
        <v>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</row>
    <row r="66" spans="1:7" x14ac:dyDescent="0.2">
      <c r="A66" s="32" t="s">
        <v>66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f t="shared" ref="G66:G68" si="18">D66-E66</f>
        <v>0</v>
      </c>
    </row>
    <row r="67" spans="1:7" x14ac:dyDescent="0.2">
      <c r="A67" s="32" t="s">
        <v>67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f t="shared" si="18"/>
        <v>0</v>
      </c>
    </row>
    <row r="68" spans="1:7" x14ac:dyDescent="0.2">
      <c r="A68" s="32" t="s">
        <v>68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f t="shared" si="18"/>
        <v>0</v>
      </c>
    </row>
    <row r="69" spans="1:7" x14ac:dyDescent="0.2">
      <c r="A69" s="17" t="s">
        <v>69</v>
      </c>
      <c r="B69" s="19">
        <f>SUM(B70:B76)</f>
        <v>0</v>
      </c>
      <c r="C69" s="19">
        <f t="shared" ref="C69:G69" si="19">SUM(C70:C76)</f>
        <v>0</v>
      </c>
      <c r="D69" s="19">
        <f t="shared" si="19"/>
        <v>0</v>
      </c>
      <c r="E69" s="19">
        <f t="shared" si="19"/>
        <v>0</v>
      </c>
      <c r="F69" s="19">
        <f t="shared" si="19"/>
        <v>0</v>
      </c>
      <c r="G69" s="19">
        <f t="shared" si="19"/>
        <v>0</v>
      </c>
    </row>
    <row r="70" spans="1:7" x14ac:dyDescent="0.2">
      <c r="A70" s="32" t="s">
        <v>70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f t="shared" ref="G70:G76" si="20">D70-E70</f>
        <v>0</v>
      </c>
    </row>
    <row r="71" spans="1:7" x14ac:dyDescent="0.2">
      <c r="A71" s="32" t="s">
        <v>71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f t="shared" si="20"/>
        <v>0</v>
      </c>
    </row>
    <row r="72" spans="1:7" x14ac:dyDescent="0.2">
      <c r="A72" s="32" t="s">
        <v>72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f t="shared" si="20"/>
        <v>0</v>
      </c>
    </row>
    <row r="73" spans="1:7" x14ac:dyDescent="0.2">
      <c r="A73" s="32" t="s">
        <v>73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f t="shared" si="20"/>
        <v>0</v>
      </c>
    </row>
    <row r="74" spans="1:7" x14ac:dyDescent="0.2">
      <c r="A74" s="32" t="s">
        <v>74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f t="shared" si="20"/>
        <v>0</v>
      </c>
    </row>
    <row r="75" spans="1:7" x14ac:dyDescent="0.2">
      <c r="A75" s="32" t="s">
        <v>75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f t="shared" si="20"/>
        <v>0</v>
      </c>
    </row>
    <row r="76" spans="1:7" x14ac:dyDescent="0.2">
      <c r="A76" s="33" t="s">
        <v>76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f t="shared" si="20"/>
        <v>0</v>
      </c>
    </row>
    <row r="77" spans="1:7" x14ac:dyDescent="0.2">
      <c r="A77" s="34" t="s">
        <v>77</v>
      </c>
      <c r="B77" s="21">
        <f>B69+B65+B57+B53+B43+B33+B23+B13+B5</f>
        <v>110029183</v>
      </c>
      <c r="C77" s="21">
        <f t="shared" ref="C77:G77" si="21">C69+C65+C57+C53+C43+C33+C23+C13+C5</f>
        <v>-10997275.570000004</v>
      </c>
      <c r="D77" s="21">
        <f t="shared" si="21"/>
        <v>99031907.430000007</v>
      </c>
      <c r="E77" s="21">
        <f t="shared" si="21"/>
        <v>92918008.209999993</v>
      </c>
      <c r="F77" s="21">
        <f t="shared" si="21"/>
        <v>90683708.090000004</v>
      </c>
      <c r="G77" s="21">
        <f t="shared" si="21"/>
        <v>6113899.2199999988</v>
      </c>
    </row>
    <row r="78" spans="1:7" x14ac:dyDescent="0.2">
      <c r="E78" s="22"/>
      <c r="F78" s="22"/>
      <c r="G78" s="52"/>
    </row>
    <row r="79" spans="1:7" x14ac:dyDescent="0.2">
      <c r="B79" s="22"/>
      <c r="C79" s="22"/>
      <c r="D79" s="22"/>
      <c r="E79" s="22"/>
      <c r="F79" s="22"/>
      <c r="G79" s="22"/>
    </row>
    <row r="80" spans="1:7" x14ac:dyDescent="0.2">
      <c r="D80" s="22"/>
    </row>
    <row r="81" spans="1:7" x14ac:dyDescent="0.2">
      <c r="B81" s="52"/>
      <c r="C81" s="52"/>
      <c r="D81" s="52"/>
      <c r="E81" s="52"/>
      <c r="F81" s="52"/>
      <c r="G81" s="52"/>
    </row>
    <row r="82" spans="1:7" x14ac:dyDescent="0.2">
      <c r="A82" s="54" t="s">
        <v>132</v>
      </c>
      <c r="B82" s="55"/>
      <c r="C82" s="66" t="s">
        <v>133</v>
      </c>
      <c r="D82" s="66"/>
      <c r="E82" s="67" t="s">
        <v>134</v>
      </c>
      <c r="F82" s="67"/>
      <c r="G82" s="67"/>
    </row>
    <row r="83" spans="1:7" x14ac:dyDescent="0.2">
      <c r="A83" s="56"/>
      <c r="B83" s="55"/>
      <c r="C83" s="55"/>
      <c r="E83" s="57"/>
    </row>
    <row r="84" spans="1:7" x14ac:dyDescent="0.2">
      <c r="A84" s="56"/>
      <c r="B84" s="55"/>
      <c r="C84" s="55"/>
      <c r="E84" s="57"/>
    </row>
    <row r="85" spans="1:7" x14ac:dyDescent="0.2">
      <c r="A85" s="56"/>
      <c r="B85" s="55"/>
      <c r="C85" s="55"/>
      <c r="E85" s="57"/>
    </row>
    <row r="86" spans="1:7" x14ac:dyDescent="0.2">
      <c r="A86" s="56"/>
      <c r="B86" s="55"/>
      <c r="C86" s="55"/>
      <c r="E86" s="57"/>
    </row>
    <row r="87" spans="1:7" x14ac:dyDescent="0.2">
      <c r="A87" s="56"/>
      <c r="B87" s="55"/>
      <c r="C87" s="55"/>
      <c r="E87" s="57"/>
    </row>
    <row r="88" spans="1:7" x14ac:dyDescent="0.2">
      <c r="A88" s="55"/>
      <c r="B88" s="55"/>
      <c r="C88" s="55"/>
      <c r="E88" s="57"/>
    </row>
    <row r="89" spans="1:7" x14ac:dyDescent="0.2">
      <c r="A89" t="s">
        <v>135</v>
      </c>
      <c r="B89" s="55"/>
      <c r="C89" s="68" t="s">
        <v>136</v>
      </c>
      <c r="D89" s="68"/>
      <c r="E89" s="69" t="s">
        <v>137</v>
      </c>
      <c r="F89" s="69"/>
      <c r="G89" s="69"/>
    </row>
    <row r="90" spans="1:7" x14ac:dyDescent="0.2">
      <c r="A90" s="54" t="s">
        <v>138</v>
      </c>
      <c r="B90" s="55"/>
      <c r="C90" s="66" t="s">
        <v>139</v>
      </c>
      <c r="D90" s="66"/>
      <c r="E90" s="70" t="s">
        <v>140</v>
      </c>
      <c r="F90" s="70"/>
      <c r="G90" s="70"/>
    </row>
    <row r="91" spans="1:7" x14ac:dyDescent="0.2">
      <c r="A91" s="56"/>
      <c r="B91" s="56"/>
      <c r="C91" s="57"/>
      <c r="D91" s="58"/>
    </row>
    <row r="92" spans="1:7" x14ac:dyDescent="0.2">
      <c r="A92" s="24"/>
      <c r="B92" s="23"/>
      <c r="C92" s="65"/>
      <c r="D92" s="65"/>
      <c r="E92" s="65"/>
    </row>
  </sheetData>
  <sheetProtection formatCells="0" formatColumns="0" formatRows="0" autoFilter="0"/>
  <mergeCells count="9">
    <mergeCell ref="A1:G1"/>
    <mergeCell ref="G2:G3"/>
    <mergeCell ref="C92:E92"/>
    <mergeCell ref="C82:D82"/>
    <mergeCell ref="E82:G82"/>
    <mergeCell ref="C89:D89"/>
    <mergeCell ref="E89:G89"/>
    <mergeCell ref="C90:D90"/>
    <mergeCell ref="E90:G90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portrait" r:id="rId1"/>
  <ignoredErrors>
    <ignoredError sqref="B5:G12 B14:G22 B13 B24:G42 B23 B70:G77 B69:F69 B44:G52 B43:F43 B54:G56 B53:F53 B58:G68" unlockedFormula="1"/>
    <ignoredError sqref="C13:G13 C23:G23 G69 G43 G53" formula="1" unlockedFormula="1"/>
    <ignoredError sqref="B57:F57" formulaRange="1" unlockedFormula="1"/>
    <ignoredError sqref="G57" formula="1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workbookViewId="0">
      <selection activeCell="C16" sqref="C1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60" t="s">
        <v>141</v>
      </c>
      <c r="B1" s="61"/>
      <c r="C1" s="61"/>
      <c r="D1" s="61"/>
      <c r="E1" s="61"/>
      <c r="F1" s="61"/>
      <c r="G1" s="62"/>
    </row>
    <row r="2" spans="1:7" x14ac:dyDescent="0.2">
      <c r="A2" s="29"/>
      <c r="B2" s="13" t="s">
        <v>0</v>
      </c>
      <c r="C2" s="14"/>
      <c r="D2" s="14"/>
      <c r="E2" s="14"/>
      <c r="F2" s="15"/>
      <c r="G2" s="63" t="s">
        <v>7</v>
      </c>
    </row>
    <row r="3" spans="1:7" ht="24.95" customHeight="1" x14ac:dyDescent="0.2">
      <c r="A3" s="30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4"/>
    </row>
    <row r="4" spans="1:7" x14ac:dyDescent="0.2">
      <c r="A4" s="31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8"/>
      <c r="C5" s="8"/>
      <c r="D5" s="8"/>
      <c r="E5" s="8"/>
      <c r="F5" s="8"/>
      <c r="G5" s="8"/>
    </row>
    <row r="6" spans="1:7" x14ac:dyDescent="0.2">
      <c r="A6" s="35" t="s">
        <v>78</v>
      </c>
      <c r="B6" s="25">
        <v>100592222.99999997</v>
      </c>
      <c r="C6" s="25">
        <f>D6-B6</f>
        <v>-7490923.819999963</v>
      </c>
      <c r="D6" s="25">
        <v>93101299.180000007</v>
      </c>
      <c r="E6" s="25">
        <v>89843072.849999994</v>
      </c>
      <c r="F6" s="25">
        <v>88379757.150000006</v>
      </c>
      <c r="G6" s="25">
        <f>D6-E6</f>
        <v>3258226.3300000131</v>
      </c>
    </row>
    <row r="7" spans="1:7" x14ac:dyDescent="0.2">
      <c r="A7" s="35"/>
      <c r="B7" s="25"/>
      <c r="C7" s="25"/>
      <c r="D7" s="25"/>
      <c r="E7" s="25"/>
      <c r="F7" s="25"/>
      <c r="G7" s="25"/>
    </row>
    <row r="8" spans="1:7" x14ac:dyDescent="0.2">
      <c r="A8" s="35" t="s">
        <v>79</v>
      </c>
      <c r="B8" s="25">
        <v>9436960</v>
      </c>
      <c r="C8" s="25">
        <f>D8-B8</f>
        <v>-3506351.75</v>
      </c>
      <c r="D8" s="25">
        <v>5930608.25</v>
      </c>
      <c r="E8" s="25">
        <v>3074935.36</v>
      </c>
      <c r="F8" s="25">
        <v>2303950.94</v>
      </c>
      <c r="G8" s="25">
        <f>D8-E8</f>
        <v>2855672.89</v>
      </c>
    </row>
    <row r="9" spans="1:7" x14ac:dyDescent="0.2">
      <c r="A9" s="35"/>
      <c r="B9" s="25"/>
      <c r="C9" s="25"/>
      <c r="D9" s="25"/>
      <c r="E9" s="25"/>
      <c r="F9" s="25"/>
      <c r="G9" s="25"/>
    </row>
    <row r="10" spans="1:7" x14ac:dyDescent="0.2">
      <c r="A10" s="35" t="s">
        <v>80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f>D10-E10</f>
        <v>0</v>
      </c>
    </row>
    <row r="11" spans="1:7" x14ac:dyDescent="0.2">
      <c r="A11" s="35"/>
      <c r="B11" s="25"/>
      <c r="C11" s="25"/>
      <c r="D11" s="25"/>
      <c r="E11" s="25"/>
      <c r="F11" s="25"/>
      <c r="G11" s="25"/>
    </row>
    <row r="12" spans="1:7" x14ac:dyDescent="0.2">
      <c r="A12" s="35" t="s">
        <v>41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f>D12-E12</f>
        <v>0</v>
      </c>
    </row>
    <row r="13" spans="1:7" x14ac:dyDescent="0.2">
      <c r="A13" s="35"/>
      <c r="B13" s="25"/>
      <c r="C13" s="25"/>
      <c r="D13" s="25"/>
      <c r="E13" s="25"/>
      <c r="F13" s="25"/>
      <c r="G13" s="25"/>
    </row>
    <row r="14" spans="1:7" x14ac:dyDescent="0.2">
      <c r="A14" s="35" t="s">
        <v>66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f>D14-E14</f>
        <v>0</v>
      </c>
    </row>
    <row r="15" spans="1:7" x14ac:dyDescent="0.2">
      <c r="A15" s="36"/>
      <c r="B15" s="9"/>
      <c r="C15" s="9"/>
      <c r="D15" s="9"/>
      <c r="E15" s="9"/>
      <c r="F15" s="9"/>
      <c r="G15" s="9"/>
    </row>
    <row r="16" spans="1:7" x14ac:dyDescent="0.2">
      <c r="A16" s="37" t="s">
        <v>77</v>
      </c>
      <c r="B16" s="20">
        <f t="shared" ref="B16:G16" si="0">B6+B8+B10+B12+B14</f>
        <v>110029182.99999997</v>
      </c>
      <c r="C16" s="20">
        <f t="shared" si="0"/>
        <v>-10997275.569999963</v>
      </c>
      <c r="D16" s="20">
        <f t="shared" si="0"/>
        <v>99031907.430000007</v>
      </c>
      <c r="E16" s="20">
        <f t="shared" si="0"/>
        <v>92918008.209999993</v>
      </c>
      <c r="F16" s="20">
        <f t="shared" si="0"/>
        <v>90683708.090000004</v>
      </c>
      <c r="G16" s="20">
        <f t="shared" si="0"/>
        <v>6113899.2200000137</v>
      </c>
    </row>
    <row r="17" spans="1:7" x14ac:dyDescent="0.2">
      <c r="B17" s="22"/>
      <c r="C17" s="22"/>
      <c r="D17" s="22"/>
      <c r="E17" s="22"/>
      <c r="F17" s="22"/>
      <c r="G17" s="22"/>
    </row>
    <row r="19" spans="1:7" x14ac:dyDescent="0.2">
      <c r="G19" s="53"/>
    </row>
    <row r="21" spans="1:7" x14ac:dyDescent="0.2">
      <c r="A21" s="54" t="s">
        <v>132</v>
      </c>
      <c r="B21" s="55"/>
      <c r="C21" s="66" t="s">
        <v>133</v>
      </c>
      <c r="D21" s="66"/>
      <c r="E21" s="67" t="s">
        <v>134</v>
      </c>
      <c r="F21" s="67"/>
      <c r="G21" s="67"/>
    </row>
    <row r="22" spans="1:7" x14ac:dyDescent="0.2">
      <c r="A22" s="56"/>
      <c r="B22" s="55"/>
      <c r="C22" s="55"/>
      <c r="E22" s="57"/>
    </row>
    <row r="23" spans="1:7" x14ac:dyDescent="0.2">
      <c r="A23" s="56"/>
      <c r="B23" s="55"/>
      <c r="C23" s="55"/>
      <c r="E23" s="57"/>
    </row>
    <row r="24" spans="1:7" x14ac:dyDescent="0.2">
      <c r="A24" s="56"/>
      <c r="B24" s="55"/>
      <c r="C24" s="55"/>
      <c r="E24" s="57"/>
    </row>
    <row r="25" spans="1:7" x14ac:dyDescent="0.2">
      <c r="A25" s="56"/>
      <c r="B25" s="55"/>
      <c r="C25" s="55"/>
      <c r="E25" s="57"/>
    </row>
    <row r="26" spans="1:7" x14ac:dyDescent="0.2">
      <c r="A26" s="56"/>
      <c r="B26" s="55"/>
      <c r="C26" s="55"/>
      <c r="E26" s="57"/>
    </row>
    <row r="27" spans="1:7" x14ac:dyDescent="0.2">
      <c r="A27" s="55"/>
      <c r="B27" s="55"/>
      <c r="C27" s="55"/>
      <c r="E27" s="57"/>
    </row>
    <row r="28" spans="1:7" x14ac:dyDescent="0.2">
      <c r="A28" t="s">
        <v>135</v>
      </c>
      <c r="B28" s="55"/>
      <c r="C28" s="68" t="s">
        <v>136</v>
      </c>
      <c r="D28" s="68"/>
      <c r="E28" s="69" t="s">
        <v>137</v>
      </c>
      <c r="F28" s="69"/>
      <c r="G28" s="69"/>
    </row>
    <row r="29" spans="1:7" x14ac:dyDescent="0.2">
      <c r="A29" s="54" t="s">
        <v>138</v>
      </c>
      <c r="B29" s="55"/>
      <c r="C29" s="66" t="s">
        <v>139</v>
      </c>
      <c r="D29" s="66"/>
      <c r="E29" s="70" t="s">
        <v>140</v>
      </c>
      <c r="F29" s="70"/>
      <c r="G29" s="70"/>
    </row>
  </sheetData>
  <sheetProtection formatCells="0" formatColumns="0" formatRows="0" autoFilter="0"/>
  <mergeCells count="8">
    <mergeCell ref="C29:D29"/>
    <mergeCell ref="E29:G29"/>
    <mergeCell ref="G2:G3"/>
    <mergeCell ref="A1:G1"/>
    <mergeCell ref="C21:D21"/>
    <mergeCell ref="E21:G21"/>
    <mergeCell ref="C28:D28"/>
    <mergeCell ref="E28:G28"/>
  </mergeCells>
  <printOptions horizontalCentered="1"/>
  <pageMargins left="0.70866141732283472" right="0.70866141732283472" top="0.74803149606299213" bottom="0.74803149606299213" header="0.31496062992125984" footer="0.31496062992125984"/>
  <pageSetup scale="98" fitToHeight="0" orientation="landscape" r:id="rId1"/>
  <ignoredErrors>
    <ignoredError sqref="C6:G16 B1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showGridLines="0" topLeftCell="A10" workbookViewId="0">
      <selection activeCell="I18" sqref="I18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71" t="s">
        <v>142</v>
      </c>
      <c r="B1" s="72"/>
      <c r="C1" s="72"/>
      <c r="D1" s="72"/>
      <c r="E1" s="72"/>
      <c r="F1" s="72"/>
      <c r="G1" s="73"/>
    </row>
    <row r="2" spans="1:7" x14ac:dyDescent="0.2">
      <c r="A2" s="38"/>
      <c r="B2" s="39"/>
      <c r="C2" s="39"/>
      <c r="D2" s="39"/>
      <c r="E2" s="39"/>
      <c r="F2" s="39"/>
      <c r="G2" s="40"/>
    </row>
    <row r="3" spans="1:7" x14ac:dyDescent="0.2">
      <c r="A3" s="29"/>
      <c r="B3" s="13" t="s">
        <v>0</v>
      </c>
      <c r="C3" s="14"/>
      <c r="D3" s="14"/>
      <c r="E3" s="14"/>
      <c r="F3" s="15"/>
      <c r="G3" s="63" t="s">
        <v>7</v>
      </c>
    </row>
    <row r="4" spans="1:7" ht="24.95" customHeight="1" x14ac:dyDescent="0.2">
      <c r="A4" s="30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64"/>
    </row>
    <row r="5" spans="1:7" x14ac:dyDescent="0.2">
      <c r="A5" s="31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41"/>
      <c r="B6" s="11"/>
      <c r="C6" s="11"/>
      <c r="D6" s="11"/>
      <c r="E6" s="11"/>
      <c r="F6" s="11"/>
      <c r="G6" s="11"/>
    </row>
    <row r="7" spans="1:7" x14ac:dyDescent="0.2">
      <c r="A7" s="16" t="s">
        <v>128</v>
      </c>
      <c r="B7" s="25">
        <v>1026000</v>
      </c>
      <c r="C7" s="25">
        <v>-189815.67000000004</v>
      </c>
      <c r="D7" s="25">
        <v>836184.33</v>
      </c>
      <c r="E7" s="25">
        <v>792506.32</v>
      </c>
      <c r="F7" s="25">
        <v>792506.32</v>
      </c>
      <c r="G7" s="25">
        <f>D7-E7</f>
        <v>43678.010000000009</v>
      </c>
    </row>
    <row r="8" spans="1:7" x14ac:dyDescent="0.2">
      <c r="A8" s="16" t="s">
        <v>129</v>
      </c>
      <c r="B8" s="25">
        <v>50055936.739999987</v>
      </c>
      <c r="C8" s="25">
        <v>-5390135.6399999978</v>
      </c>
      <c r="D8" s="25">
        <v>44665801.100000001</v>
      </c>
      <c r="E8" s="25">
        <v>43835981.109999999</v>
      </c>
      <c r="F8" s="25">
        <v>43527499.920000002</v>
      </c>
      <c r="G8" s="25">
        <f t="shared" ref="G8:G9" si="0">D8-E8</f>
        <v>829819.99000000209</v>
      </c>
    </row>
    <row r="9" spans="1:7" x14ac:dyDescent="0.2">
      <c r="A9" s="16" t="s">
        <v>130</v>
      </c>
      <c r="B9" s="25">
        <v>58947246.260000005</v>
      </c>
      <c r="C9" s="25">
        <v>-5417324.269999994</v>
      </c>
      <c r="D9" s="25">
        <v>53529922</v>
      </c>
      <c r="E9" s="25">
        <v>48289520.780000001</v>
      </c>
      <c r="F9" s="25">
        <v>46363701.850000001</v>
      </c>
      <c r="G9" s="25">
        <f t="shared" si="0"/>
        <v>5240401.2199999988</v>
      </c>
    </row>
    <row r="10" spans="1:7" x14ac:dyDescent="0.2">
      <c r="A10" s="16"/>
      <c r="B10" s="7"/>
      <c r="C10" s="7"/>
      <c r="D10" s="7"/>
      <c r="E10" s="7"/>
      <c r="F10" s="7"/>
      <c r="G10" s="7"/>
    </row>
    <row r="11" spans="1:7" x14ac:dyDescent="0.2">
      <c r="A11" s="42" t="s">
        <v>77</v>
      </c>
      <c r="B11" s="21">
        <f t="shared" ref="B11:G11" si="1">SUM(B7:B9)</f>
        <v>110029183</v>
      </c>
      <c r="C11" s="21">
        <f t="shared" si="1"/>
        <v>-10997275.579999991</v>
      </c>
      <c r="D11" s="21">
        <f t="shared" si="1"/>
        <v>99031907.430000007</v>
      </c>
      <c r="E11" s="21">
        <f t="shared" si="1"/>
        <v>92918008.210000008</v>
      </c>
      <c r="F11" s="21">
        <f t="shared" si="1"/>
        <v>90683708.090000004</v>
      </c>
      <c r="G11" s="21">
        <f t="shared" si="1"/>
        <v>6113899.2200000007</v>
      </c>
    </row>
    <row r="12" spans="1:7" x14ac:dyDescent="0.2">
      <c r="A12" s="48"/>
      <c r="B12" s="28"/>
      <c r="C12" s="28"/>
      <c r="D12" s="28"/>
      <c r="E12" s="28"/>
      <c r="F12" s="28"/>
      <c r="G12" s="28"/>
    </row>
    <row r="13" spans="1:7" x14ac:dyDescent="0.2">
      <c r="A13" s="48"/>
      <c r="B13" s="28"/>
      <c r="C13" s="28"/>
      <c r="D13" s="28"/>
      <c r="E13" s="28"/>
      <c r="F13" s="28"/>
      <c r="G13" s="28"/>
    </row>
    <row r="14" spans="1:7" x14ac:dyDescent="0.2">
      <c r="A14" s="48"/>
      <c r="B14" s="28"/>
      <c r="C14" s="28"/>
      <c r="D14" s="28"/>
      <c r="E14" s="28"/>
      <c r="F14" s="28"/>
      <c r="G14" s="28"/>
    </row>
    <row r="15" spans="1:7" x14ac:dyDescent="0.2">
      <c r="A15" s="48"/>
      <c r="B15" s="28"/>
      <c r="C15" s="28"/>
      <c r="D15" s="28"/>
      <c r="E15" s="28"/>
      <c r="F15" s="28"/>
      <c r="G15" s="28"/>
    </row>
    <row r="18" spans="1:7" ht="45" customHeight="1" x14ac:dyDescent="0.2">
      <c r="A18" s="71" t="s">
        <v>144</v>
      </c>
      <c r="B18" s="72"/>
      <c r="C18" s="72"/>
      <c r="D18" s="72"/>
      <c r="E18" s="72"/>
      <c r="F18" s="72"/>
      <c r="G18" s="73"/>
    </row>
    <row r="19" spans="1:7" x14ac:dyDescent="0.2">
      <c r="A19" s="2"/>
      <c r="G19" s="43"/>
    </row>
    <row r="20" spans="1:7" x14ac:dyDescent="0.2">
      <c r="A20" s="29"/>
      <c r="B20" s="13" t="s">
        <v>0</v>
      </c>
      <c r="C20" s="14"/>
      <c r="D20" s="14"/>
      <c r="E20" s="14"/>
      <c r="F20" s="15"/>
      <c r="G20" s="63" t="s">
        <v>7</v>
      </c>
    </row>
    <row r="21" spans="1:7" ht="22.5" x14ac:dyDescent="0.2">
      <c r="A21" s="30" t="s">
        <v>1</v>
      </c>
      <c r="B21" s="3" t="s">
        <v>2</v>
      </c>
      <c r="C21" s="3" t="s">
        <v>3</v>
      </c>
      <c r="D21" s="3" t="s">
        <v>4</v>
      </c>
      <c r="E21" s="3" t="s">
        <v>5</v>
      </c>
      <c r="F21" s="3" t="s">
        <v>6</v>
      </c>
      <c r="G21" s="64"/>
    </row>
    <row r="22" spans="1:7" x14ac:dyDescent="0.2">
      <c r="A22" s="31"/>
      <c r="B22" s="4">
        <v>1</v>
      </c>
      <c r="C22" s="4">
        <v>2</v>
      </c>
      <c r="D22" s="4" t="s">
        <v>8</v>
      </c>
      <c r="E22" s="4">
        <v>4</v>
      </c>
      <c r="F22" s="4">
        <v>5</v>
      </c>
      <c r="G22" s="4" t="s">
        <v>9</v>
      </c>
    </row>
    <row r="23" spans="1:7" x14ac:dyDescent="0.2">
      <c r="A23" s="44"/>
      <c r="B23" s="10"/>
      <c r="C23" s="10"/>
      <c r="D23" s="10"/>
      <c r="E23" s="10"/>
      <c r="F23" s="10"/>
      <c r="G23" s="10"/>
    </row>
    <row r="24" spans="1:7" x14ac:dyDescent="0.2">
      <c r="A24" s="16" t="s">
        <v>81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5">
        <f t="shared" ref="G24:G27" si="2">D24-E24</f>
        <v>0</v>
      </c>
    </row>
    <row r="25" spans="1:7" x14ac:dyDescent="0.2">
      <c r="A25" s="16" t="s">
        <v>82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5">
        <f t="shared" si="2"/>
        <v>0</v>
      </c>
    </row>
    <row r="26" spans="1:7" x14ac:dyDescent="0.2">
      <c r="A26" s="16" t="s">
        <v>83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5">
        <f t="shared" si="2"/>
        <v>0</v>
      </c>
    </row>
    <row r="27" spans="1:7" x14ac:dyDescent="0.2">
      <c r="A27" s="16" t="s">
        <v>84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5">
        <f t="shared" si="2"/>
        <v>0</v>
      </c>
    </row>
    <row r="28" spans="1:7" x14ac:dyDescent="0.2">
      <c r="A28" s="2"/>
      <c r="B28" s="27"/>
      <c r="C28" s="27"/>
      <c r="D28" s="27"/>
      <c r="E28" s="27"/>
      <c r="F28" s="27"/>
      <c r="G28" s="27"/>
    </row>
    <row r="29" spans="1:7" x14ac:dyDescent="0.2">
      <c r="A29" s="42" t="s">
        <v>77</v>
      </c>
      <c r="B29" s="21">
        <f t="shared" ref="B29:G29" si="3">SUM(B24:B27)</f>
        <v>0</v>
      </c>
      <c r="C29" s="21">
        <f t="shared" si="3"/>
        <v>0</v>
      </c>
      <c r="D29" s="21">
        <f t="shared" si="3"/>
        <v>0</v>
      </c>
      <c r="E29" s="21">
        <f t="shared" si="3"/>
        <v>0</v>
      </c>
      <c r="F29" s="21">
        <f t="shared" si="3"/>
        <v>0</v>
      </c>
      <c r="G29" s="21">
        <f t="shared" si="3"/>
        <v>0</v>
      </c>
    </row>
    <row r="32" spans="1:7" ht="45" customHeight="1" x14ac:dyDescent="0.2">
      <c r="A32" s="60" t="s">
        <v>145</v>
      </c>
      <c r="B32" s="61"/>
      <c r="C32" s="61"/>
      <c r="D32" s="61"/>
      <c r="E32" s="61"/>
      <c r="F32" s="61"/>
      <c r="G32" s="62"/>
    </row>
    <row r="33" spans="1:7" x14ac:dyDescent="0.2">
      <c r="A33" s="29"/>
      <c r="B33" s="13" t="s">
        <v>0</v>
      </c>
      <c r="C33" s="14"/>
      <c r="D33" s="14"/>
      <c r="E33" s="14"/>
      <c r="F33" s="15"/>
      <c r="G33" s="63" t="s">
        <v>7</v>
      </c>
    </row>
    <row r="34" spans="1:7" ht="22.5" x14ac:dyDescent="0.2">
      <c r="A34" s="30" t="s">
        <v>1</v>
      </c>
      <c r="B34" s="3" t="s">
        <v>2</v>
      </c>
      <c r="C34" s="3" t="s">
        <v>3</v>
      </c>
      <c r="D34" s="3" t="s">
        <v>4</v>
      </c>
      <c r="E34" s="3" t="s">
        <v>5</v>
      </c>
      <c r="F34" s="3" t="s">
        <v>6</v>
      </c>
      <c r="G34" s="64"/>
    </row>
    <row r="35" spans="1:7" x14ac:dyDescent="0.2">
      <c r="A35" s="31"/>
      <c r="B35" s="4">
        <v>1</v>
      </c>
      <c r="C35" s="4">
        <v>2</v>
      </c>
      <c r="D35" s="4" t="s">
        <v>8</v>
      </c>
      <c r="E35" s="4">
        <v>4</v>
      </c>
      <c r="F35" s="4">
        <v>5</v>
      </c>
      <c r="G35" s="4" t="s">
        <v>9</v>
      </c>
    </row>
    <row r="36" spans="1:7" x14ac:dyDescent="0.2">
      <c r="A36" s="44"/>
      <c r="B36" s="10"/>
      <c r="C36" s="10"/>
      <c r="D36" s="10"/>
      <c r="E36" s="10"/>
      <c r="F36" s="10"/>
      <c r="G36" s="10"/>
    </row>
    <row r="37" spans="1:7" ht="22.5" x14ac:dyDescent="0.2">
      <c r="A37" s="45" t="s">
        <v>85</v>
      </c>
      <c r="B37" s="26">
        <v>110029183</v>
      </c>
      <c r="C37" s="26">
        <v>-10997275.569999963</v>
      </c>
      <c r="D37" s="26">
        <v>99031907.430000007</v>
      </c>
      <c r="E37" s="26">
        <v>92918008.210000008</v>
      </c>
      <c r="F37" s="26">
        <v>90683708.090000004</v>
      </c>
      <c r="G37" s="26">
        <f>D37-E37</f>
        <v>6113899.2199999988</v>
      </c>
    </row>
    <row r="38" spans="1:7" x14ac:dyDescent="0.2">
      <c r="A38" s="45"/>
      <c r="B38" s="26"/>
      <c r="C38" s="26"/>
      <c r="D38" s="26"/>
      <c r="E38" s="26"/>
      <c r="F38" s="26"/>
      <c r="G38" s="26"/>
    </row>
    <row r="39" spans="1:7" x14ac:dyDescent="0.2">
      <c r="A39" s="45" t="s">
        <v>86</v>
      </c>
      <c r="B39" s="26">
        <v>0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</row>
    <row r="40" spans="1:7" x14ac:dyDescent="0.2">
      <c r="A40" s="45"/>
      <c r="B40" s="26"/>
      <c r="C40" s="26"/>
      <c r="D40" s="26"/>
      <c r="E40" s="26"/>
      <c r="F40" s="26"/>
      <c r="G40" s="26"/>
    </row>
    <row r="41" spans="1:7" ht="22.5" x14ac:dyDescent="0.2">
      <c r="A41" s="45" t="s">
        <v>87</v>
      </c>
      <c r="B41" s="26"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</row>
    <row r="42" spans="1:7" x14ac:dyDescent="0.2">
      <c r="A42" s="45"/>
      <c r="B42" s="26"/>
      <c r="C42" s="26"/>
      <c r="D42" s="26"/>
      <c r="E42" s="26"/>
      <c r="F42" s="26"/>
      <c r="G42" s="26"/>
    </row>
    <row r="43" spans="1:7" ht="22.5" x14ac:dyDescent="0.2">
      <c r="A43" s="45" t="s">
        <v>88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</row>
    <row r="44" spans="1:7" x14ac:dyDescent="0.2">
      <c r="A44" s="45"/>
      <c r="B44" s="26"/>
      <c r="C44" s="26"/>
      <c r="D44" s="26"/>
      <c r="E44" s="26"/>
      <c r="F44" s="26"/>
      <c r="G44" s="26"/>
    </row>
    <row r="45" spans="1:7" ht="22.5" x14ac:dyDescent="0.2">
      <c r="A45" s="45" t="s">
        <v>89</v>
      </c>
      <c r="B45" s="26"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</row>
    <row r="46" spans="1:7" x14ac:dyDescent="0.2">
      <c r="A46" s="45"/>
      <c r="B46" s="26"/>
      <c r="C46" s="26"/>
      <c r="D46" s="26"/>
      <c r="E46" s="26"/>
      <c r="F46" s="26"/>
      <c r="G46" s="26"/>
    </row>
    <row r="47" spans="1:7" ht="22.5" x14ac:dyDescent="0.2">
      <c r="A47" s="45" t="s">
        <v>90</v>
      </c>
      <c r="B47" s="26"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</row>
    <row r="48" spans="1:7" x14ac:dyDescent="0.2">
      <c r="A48" s="45"/>
      <c r="B48" s="26"/>
      <c r="C48" s="26"/>
      <c r="D48" s="26"/>
      <c r="E48" s="26"/>
      <c r="F48" s="26"/>
      <c r="G48" s="26"/>
    </row>
    <row r="49" spans="1:7" x14ac:dyDescent="0.2">
      <c r="A49" s="45" t="s">
        <v>91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</row>
    <row r="50" spans="1:7" x14ac:dyDescent="0.2">
      <c r="A50" s="46"/>
      <c r="B50" s="27"/>
      <c r="C50" s="27"/>
      <c r="D50" s="27"/>
      <c r="E50" s="27"/>
      <c r="F50" s="27"/>
      <c r="G50" s="27"/>
    </row>
    <row r="51" spans="1:7" x14ac:dyDescent="0.2">
      <c r="A51" s="47" t="s">
        <v>77</v>
      </c>
      <c r="B51" s="21">
        <f>SUM(B37:B49)</f>
        <v>110029183</v>
      </c>
      <c r="C51" s="21">
        <f t="shared" ref="C51:F51" si="4">SUM(C37:C49)</f>
        <v>-10997275.569999963</v>
      </c>
      <c r="D51" s="21">
        <f t="shared" si="4"/>
        <v>99031907.430000007</v>
      </c>
      <c r="E51" s="21">
        <f t="shared" si="4"/>
        <v>92918008.210000008</v>
      </c>
      <c r="F51" s="21">
        <f t="shared" si="4"/>
        <v>90683708.090000004</v>
      </c>
      <c r="G51" s="21">
        <f>SUM(G37:G49)</f>
        <v>6113899.2199999988</v>
      </c>
    </row>
    <row r="55" spans="1:7" x14ac:dyDescent="0.2">
      <c r="A55" s="54" t="s">
        <v>132</v>
      </c>
      <c r="B55" s="55"/>
      <c r="C55" s="66" t="s">
        <v>133</v>
      </c>
      <c r="D55" s="66"/>
      <c r="E55" s="67" t="s">
        <v>134</v>
      </c>
      <c r="F55" s="67"/>
      <c r="G55" s="67"/>
    </row>
    <row r="56" spans="1:7" x14ac:dyDescent="0.2">
      <c r="A56" s="56"/>
      <c r="B56" s="55"/>
      <c r="C56" s="55"/>
      <c r="E56" s="57"/>
    </row>
    <row r="57" spans="1:7" x14ac:dyDescent="0.2">
      <c r="A57" s="56"/>
      <c r="B57" s="55"/>
      <c r="C57" s="55"/>
      <c r="E57" s="57"/>
    </row>
    <row r="58" spans="1:7" x14ac:dyDescent="0.2">
      <c r="A58" s="56"/>
      <c r="B58" s="55"/>
      <c r="C58" s="55"/>
      <c r="E58" s="57"/>
    </row>
    <row r="59" spans="1:7" x14ac:dyDescent="0.2">
      <c r="A59" s="56"/>
      <c r="B59" s="55"/>
      <c r="C59" s="55"/>
      <c r="E59" s="57"/>
    </row>
    <row r="60" spans="1:7" x14ac:dyDescent="0.2">
      <c r="A60" s="56"/>
      <c r="B60" s="55"/>
      <c r="C60" s="55"/>
      <c r="E60" s="57"/>
    </row>
    <row r="61" spans="1:7" x14ac:dyDescent="0.2">
      <c r="A61" s="55"/>
      <c r="B61" s="55"/>
      <c r="C61" s="55"/>
      <c r="E61" s="57"/>
    </row>
    <row r="62" spans="1:7" x14ac:dyDescent="0.2">
      <c r="A62" t="s">
        <v>135</v>
      </c>
      <c r="B62" s="55"/>
      <c r="C62" s="68" t="s">
        <v>136</v>
      </c>
      <c r="D62" s="68"/>
      <c r="E62" s="69" t="s">
        <v>137</v>
      </c>
      <c r="F62" s="69"/>
      <c r="G62" s="69"/>
    </row>
    <row r="63" spans="1:7" x14ac:dyDescent="0.2">
      <c r="A63" s="54" t="s">
        <v>138</v>
      </c>
      <c r="B63" s="55"/>
      <c r="C63" s="66" t="s">
        <v>139</v>
      </c>
      <c r="D63" s="66"/>
      <c r="E63" s="70" t="s">
        <v>140</v>
      </c>
      <c r="F63" s="70"/>
      <c r="G63" s="70"/>
    </row>
  </sheetData>
  <sheetProtection formatCells="0" formatColumns="0" formatRows="0" insertRows="0" deleteRows="0" autoFilter="0"/>
  <mergeCells count="12">
    <mergeCell ref="A1:G1"/>
    <mergeCell ref="A18:G18"/>
    <mergeCell ref="A32:G32"/>
    <mergeCell ref="G3:G4"/>
    <mergeCell ref="G20:G21"/>
    <mergeCell ref="C63:D63"/>
    <mergeCell ref="E63:G63"/>
    <mergeCell ref="G33:G34"/>
    <mergeCell ref="C55:D55"/>
    <mergeCell ref="E55:G55"/>
    <mergeCell ref="C62:D62"/>
    <mergeCell ref="E62:G62"/>
  </mergeCells>
  <printOptions horizontalCentered="1"/>
  <pageMargins left="0.7" right="0.7" top="0.75" bottom="0.75" header="0.3" footer="0.3"/>
  <pageSetup scale="67" fitToHeight="0" orientation="portrait" r:id="rId1"/>
  <ignoredErrors>
    <ignoredError sqref="G7:G11 B11:F11 B29:G29 G24:G27 G37 B51:G5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topLeftCell="A42" workbookViewId="0">
      <selection activeCell="D67" sqref="D67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8.75" customHeight="1" x14ac:dyDescent="0.2">
      <c r="A1" s="60" t="s">
        <v>143</v>
      </c>
      <c r="B1" s="74"/>
      <c r="C1" s="74"/>
      <c r="D1" s="74"/>
      <c r="E1" s="74"/>
      <c r="F1" s="74"/>
      <c r="G1" s="75"/>
    </row>
    <row r="2" spans="1:7" x14ac:dyDescent="0.2">
      <c r="A2" s="29"/>
      <c r="B2" s="13" t="s">
        <v>0</v>
      </c>
      <c r="C2" s="14"/>
      <c r="D2" s="14"/>
      <c r="E2" s="14"/>
      <c r="F2" s="15"/>
      <c r="G2" s="63" t="s">
        <v>7</v>
      </c>
    </row>
    <row r="3" spans="1:7" ht="24.95" customHeight="1" x14ac:dyDescent="0.2">
      <c r="A3" s="30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4"/>
    </row>
    <row r="4" spans="1:7" x14ac:dyDescent="0.2">
      <c r="A4" s="31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9"/>
      <c r="B5" s="5"/>
      <c r="C5" s="5"/>
      <c r="D5" s="5"/>
      <c r="E5" s="5"/>
      <c r="F5" s="5"/>
      <c r="G5" s="5"/>
    </row>
    <row r="6" spans="1:7" x14ac:dyDescent="0.2">
      <c r="A6" s="12" t="s">
        <v>92</v>
      </c>
      <c r="B6" s="19">
        <f t="shared" ref="B6:G6" si="0">SUM(B7:B14)</f>
        <v>0</v>
      </c>
      <c r="C6" s="19">
        <f t="shared" si="0"/>
        <v>0</v>
      </c>
      <c r="D6" s="19">
        <f t="shared" si="0"/>
        <v>0</v>
      </c>
      <c r="E6" s="19">
        <f t="shared" si="0"/>
        <v>0</v>
      </c>
      <c r="F6" s="19">
        <f t="shared" si="0"/>
        <v>0</v>
      </c>
      <c r="G6" s="19">
        <f t="shared" si="0"/>
        <v>0</v>
      </c>
    </row>
    <row r="7" spans="1:7" x14ac:dyDescent="0.2">
      <c r="A7" s="50" t="s">
        <v>93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f t="shared" ref="G7:G14" si="1">D7-E7</f>
        <v>0</v>
      </c>
    </row>
    <row r="8" spans="1:7" x14ac:dyDescent="0.2">
      <c r="A8" s="50" t="s">
        <v>94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f t="shared" si="1"/>
        <v>0</v>
      </c>
    </row>
    <row r="9" spans="1:7" x14ac:dyDescent="0.2">
      <c r="A9" s="50" t="s">
        <v>95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f t="shared" si="1"/>
        <v>0</v>
      </c>
    </row>
    <row r="10" spans="1:7" x14ac:dyDescent="0.2">
      <c r="A10" s="50" t="s">
        <v>96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f t="shared" si="1"/>
        <v>0</v>
      </c>
    </row>
    <row r="11" spans="1:7" x14ac:dyDescent="0.2">
      <c r="A11" s="50" t="s">
        <v>97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f t="shared" si="1"/>
        <v>0</v>
      </c>
    </row>
    <row r="12" spans="1:7" x14ac:dyDescent="0.2">
      <c r="A12" s="50" t="s">
        <v>98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f t="shared" si="1"/>
        <v>0</v>
      </c>
    </row>
    <row r="13" spans="1:7" x14ac:dyDescent="0.2">
      <c r="A13" s="50" t="s">
        <v>99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f t="shared" si="1"/>
        <v>0</v>
      </c>
    </row>
    <row r="14" spans="1:7" x14ac:dyDescent="0.2">
      <c r="A14" s="50" t="s">
        <v>36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f t="shared" si="1"/>
        <v>0</v>
      </c>
    </row>
    <row r="15" spans="1:7" x14ac:dyDescent="0.2">
      <c r="A15" s="51"/>
      <c r="B15" s="6"/>
      <c r="C15" s="6"/>
      <c r="D15" s="6"/>
      <c r="E15" s="6"/>
      <c r="F15" s="6"/>
      <c r="G15" s="6"/>
    </row>
    <row r="16" spans="1:7" x14ac:dyDescent="0.2">
      <c r="A16" s="12" t="s">
        <v>100</v>
      </c>
      <c r="B16" s="19">
        <f t="shared" ref="B16:G16" si="2">SUM(B17:B23)</f>
        <v>110029183</v>
      </c>
      <c r="C16" s="19">
        <f t="shared" si="2"/>
        <v>-10997275.570000004</v>
      </c>
      <c r="D16" s="19">
        <f t="shared" si="2"/>
        <v>99031907.430000007</v>
      </c>
      <c r="E16" s="19">
        <f t="shared" si="2"/>
        <v>92918008.209999993</v>
      </c>
      <c r="F16" s="19">
        <f t="shared" si="2"/>
        <v>90683708.090000004</v>
      </c>
      <c r="G16" s="19">
        <f t="shared" si="2"/>
        <v>6113899.2200000137</v>
      </c>
    </row>
    <row r="17" spans="1:7" x14ac:dyDescent="0.2">
      <c r="A17" s="50" t="s">
        <v>101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f t="shared" ref="G17:G23" si="3">D17-E17</f>
        <v>0</v>
      </c>
    </row>
    <row r="18" spans="1:7" x14ac:dyDescent="0.2">
      <c r="A18" s="50" t="s">
        <v>102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f t="shared" si="3"/>
        <v>0</v>
      </c>
    </row>
    <row r="19" spans="1:7" x14ac:dyDescent="0.2">
      <c r="A19" s="50" t="s">
        <v>103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f t="shared" si="3"/>
        <v>0</v>
      </c>
    </row>
    <row r="20" spans="1:7" x14ac:dyDescent="0.2">
      <c r="A20" s="50" t="s">
        <v>104</v>
      </c>
      <c r="B20" s="59">
        <v>110029183</v>
      </c>
      <c r="C20" s="59">
        <v>-10997275.570000004</v>
      </c>
      <c r="D20" s="59">
        <v>99031907.430000007</v>
      </c>
      <c r="E20" s="25">
        <v>92918008.209999993</v>
      </c>
      <c r="F20" s="25">
        <v>90683708.090000004</v>
      </c>
      <c r="G20" s="25">
        <f t="shared" si="3"/>
        <v>6113899.2200000137</v>
      </c>
    </row>
    <row r="21" spans="1:7" x14ac:dyDescent="0.2">
      <c r="A21" s="50" t="s">
        <v>105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f t="shared" si="3"/>
        <v>0</v>
      </c>
    </row>
    <row r="22" spans="1:7" x14ac:dyDescent="0.2">
      <c r="A22" s="50" t="s">
        <v>106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f t="shared" si="3"/>
        <v>0</v>
      </c>
    </row>
    <row r="23" spans="1:7" x14ac:dyDescent="0.2">
      <c r="A23" s="50" t="s">
        <v>107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f t="shared" si="3"/>
        <v>0</v>
      </c>
    </row>
    <row r="24" spans="1:7" x14ac:dyDescent="0.2">
      <c r="A24" s="51"/>
      <c r="B24" s="6"/>
      <c r="C24" s="6"/>
      <c r="D24" s="6"/>
      <c r="E24" s="6"/>
      <c r="F24" s="6"/>
      <c r="G24" s="6"/>
    </row>
    <row r="25" spans="1:7" x14ac:dyDescent="0.2">
      <c r="A25" s="12" t="s">
        <v>108</v>
      </c>
      <c r="B25" s="19">
        <f t="shared" ref="B25:G25" si="4">SUM(B26:B34)</f>
        <v>0</v>
      </c>
      <c r="C25" s="19">
        <f t="shared" si="4"/>
        <v>0</v>
      </c>
      <c r="D25" s="19">
        <f t="shared" si="4"/>
        <v>0</v>
      </c>
      <c r="E25" s="19">
        <f t="shared" si="4"/>
        <v>0</v>
      </c>
      <c r="F25" s="19">
        <f t="shared" si="4"/>
        <v>0</v>
      </c>
      <c r="G25" s="19">
        <f t="shared" si="4"/>
        <v>0</v>
      </c>
    </row>
    <row r="26" spans="1:7" x14ac:dyDescent="0.2">
      <c r="A26" s="50" t="s">
        <v>109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f t="shared" ref="G26:G34" si="5">D26-E26</f>
        <v>0</v>
      </c>
    </row>
    <row r="27" spans="1:7" x14ac:dyDescent="0.2">
      <c r="A27" s="50" t="s">
        <v>110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f t="shared" si="5"/>
        <v>0</v>
      </c>
    </row>
    <row r="28" spans="1:7" x14ac:dyDescent="0.2">
      <c r="A28" s="50" t="s">
        <v>111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f t="shared" si="5"/>
        <v>0</v>
      </c>
    </row>
    <row r="29" spans="1:7" x14ac:dyDescent="0.2">
      <c r="A29" s="50" t="s">
        <v>112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f t="shared" si="5"/>
        <v>0</v>
      </c>
    </row>
    <row r="30" spans="1:7" x14ac:dyDescent="0.2">
      <c r="A30" s="50" t="s">
        <v>113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f t="shared" si="5"/>
        <v>0</v>
      </c>
    </row>
    <row r="31" spans="1:7" x14ac:dyDescent="0.2">
      <c r="A31" s="50" t="s">
        <v>114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f t="shared" si="5"/>
        <v>0</v>
      </c>
    </row>
    <row r="32" spans="1:7" x14ac:dyDescent="0.2">
      <c r="A32" s="50" t="s">
        <v>115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f t="shared" si="5"/>
        <v>0</v>
      </c>
    </row>
    <row r="33" spans="1:7" x14ac:dyDescent="0.2">
      <c r="A33" s="50" t="s">
        <v>116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f t="shared" si="5"/>
        <v>0</v>
      </c>
    </row>
    <row r="34" spans="1:7" x14ac:dyDescent="0.2">
      <c r="A34" s="50" t="s">
        <v>117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f t="shared" si="5"/>
        <v>0</v>
      </c>
    </row>
    <row r="35" spans="1:7" x14ac:dyDescent="0.2">
      <c r="A35" s="51"/>
      <c r="B35" s="6"/>
      <c r="C35" s="6"/>
      <c r="D35" s="6"/>
      <c r="E35" s="6"/>
      <c r="F35" s="6"/>
      <c r="G35" s="6"/>
    </row>
    <row r="36" spans="1:7" x14ac:dyDescent="0.2">
      <c r="A36" s="12" t="s">
        <v>118</v>
      </c>
      <c r="B36" s="19">
        <f t="shared" ref="B36:G36" si="6">SUM(B37:B40)</f>
        <v>0</v>
      </c>
      <c r="C36" s="19">
        <f t="shared" si="6"/>
        <v>0</v>
      </c>
      <c r="D36" s="19">
        <f t="shared" si="6"/>
        <v>0</v>
      </c>
      <c r="E36" s="19">
        <f t="shared" si="6"/>
        <v>0</v>
      </c>
      <c r="F36" s="19">
        <f t="shared" si="6"/>
        <v>0</v>
      </c>
      <c r="G36" s="19">
        <f t="shared" si="6"/>
        <v>0</v>
      </c>
    </row>
    <row r="37" spans="1:7" x14ac:dyDescent="0.2">
      <c r="A37" s="50" t="s">
        <v>119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f t="shared" ref="G37:G40" si="7">D37-E37</f>
        <v>0</v>
      </c>
    </row>
    <row r="38" spans="1:7" ht="22.5" x14ac:dyDescent="0.2">
      <c r="A38" s="50" t="s">
        <v>120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f t="shared" si="7"/>
        <v>0</v>
      </c>
    </row>
    <row r="39" spans="1:7" x14ac:dyDescent="0.2">
      <c r="A39" s="50" t="s">
        <v>121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f t="shared" si="7"/>
        <v>0</v>
      </c>
    </row>
    <row r="40" spans="1:7" x14ac:dyDescent="0.2">
      <c r="A40" s="50" t="s">
        <v>122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f t="shared" si="7"/>
        <v>0</v>
      </c>
    </row>
    <row r="41" spans="1:7" x14ac:dyDescent="0.2">
      <c r="A41" s="51"/>
      <c r="B41" s="6"/>
      <c r="C41" s="6"/>
      <c r="D41" s="6"/>
      <c r="E41" s="6"/>
      <c r="F41" s="6"/>
      <c r="G41" s="6"/>
    </row>
    <row r="42" spans="1:7" x14ac:dyDescent="0.2">
      <c r="A42" s="47" t="s">
        <v>77</v>
      </c>
      <c r="B42" s="21">
        <f>B36+B25+B16+B6</f>
        <v>110029183</v>
      </c>
      <c r="C42" s="21">
        <f t="shared" ref="C42:G42" si="8">C36+C25+C16+C6</f>
        <v>-10997275.570000004</v>
      </c>
      <c r="D42" s="21">
        <f t="shared" si="8"/>
        <v>99031907.430000007</v>
      </c>
      <c r="E42" s="21">
        <f t="shared" si="8"/>
        <v>92918008.209999993</v>
      </c>
      <c r="F42" s="21">
        <f t="shared" si="8"/>
        <v>90683708.090000004</v>
      </c>
      <c r="G42" s="21">
        <f t="shared" si="8"/>
        <v>6113899.2200000137</v>
      </c>
    </row>
    <row r="46" spans="1:7" x14ac:dyDescent="0.2">
      <c r="A46" s="54" t="s">
        <v>132</v>
      </c>
      <c r="B46" s="55"/>
      <c r="C46" s="66" t="s">
        <v>133</v>
      </c>
      <c r="D46" s="66"/>
      <c r="E46" s="67" t="s">
        <v>134</v>
      </c>
      <c r="F46" s="67"/>
      <c r="G46" s="67"/>
    </row>
    <row r="47" spans="1:7" x14ac:dyDescent="0.2">
      <c r="A47" s="56"/>
      <c r="B47" s="55"/>
      <c r="C47" s="55"/>
      <c r="E47" s="57"/>
    </row>
    <row r="48" spans="1:7" x14ac:dyDescent="0.2">
      <c r="A48" s="56"/>
      <c r="B48" s="55"/>
      <c r="C48" s="55"/>
      <c r="E48" s="57"/>
    </row>
    <row r="49" spans="1:7" x14ac:dyDescent="0.2">
      <c r="A49" s="56"/>
      <c r="B49" s="55"/>
      <c r="C49" s="55"/>
      <c r="E49" s="57"/>
    </row>
    <row r="50" spans="1:7" x14ac:dyDescent="0.2">
      <c r="A50" s="56"/>
      <c r="B50" s="55"/>
      <c r="C50" s="55"/>
      <c r="E50" s="57"/>
    </row>
    <row r="51" spans="1:7" x14ac:dyDescent="0.2">
      <c r="A51" s="56"/>
      <c r="B51" s="55"/>
      <c r="C51" s="55"/>
      <c r="E51" s="57"/>
    </row>
    <row r="52" spans="1:7" x14ac:dyDescent="0.2">
      <c r="A52" s="55"/>
      <c r="B52" s="55"/>
      <c r="C52" s="55"/>
      <c r="E52" s="57"/>
    </row>
    <row r="53" spans="1:7" x14ac:dyDescent="0.2">
      <c r="A53" t="s">
        <v>135</v>
      </c>
      <c r="B53" s="55"/>
      <c r="C53" s="68" t="s">
        <v>136</v>
      </c>
      <c r="D53" s="68"/>
      <c r="E53" s="69" t="s">
        <v>137</v>
      </c>
      <c r="F53" s="69"/>
      <c r="G53" s="69"/>
    </row>
    <row r="54" spans="1:7" x14ac:dyDescent="0.2">
      <c r="A54" s="54" t="s">
        <v>138</v>
      </c>
      <c r="B54" s="55"/>
      <c r="C54" s="66" t="s">
        <v>139</v>
      </c>
      <c r="D54" s="66"/>
      <c r="E54" s="70" t="s">
        <v>140</v>
      </c>
      <c r="F54" s="70"/>
      <c r="G54" s="70"/>
    </row>
  </sheetData>
  <sheetProtection formatCells="0" formatColumns="0" formatRows="0" autoFilter="0"/>
  <mergeCells count="8">
    <mergeCell ref="C54:D54"/>
    <mergeCell ref="E54:G54"/>
    <mergeCell ref="G2:G3"/>
    <mergeCell ref="A1:G1"/>
    <mergeCell ref="C46:D46"/>
    <mergeCell ref="E46:G46"/>
    <mergeCell ref="C53:D53"/>
    <mergeCell ref="E53:G53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portrait" r:id="rId1"/>
  <ignoredErrors>
    <ignoredError sqref="B6:G19 B21:G42 B20 D20:G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2024-01-19T20:29:26Z</cp:lastPrinted>
  <dcterms:created xsi:type="dcterms:W3CDTF">2014-02-10T03:37:14Z</dcterms:created>
  <dcterms:modified xsi:type="dcterms:W3CDTF">2024-02-29T19:38:09Z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